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Лист6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  <definedName name="_xlnm.Print_Area" localSheetId="0">'Лист6'!$B$1:$I$218</definedName>
  </definedNames>
  <calcPr fullCalcOnLoad="1"/>
</workbook>
</file>

<file path=xl/sharedStrings.xml><?xml version="1.0" encoding="utf-8"?>
<sst xmlns="http://schemas.openxmlformats.org/spreadsheetml/2006/main" count="993" uniqueCount="221">
  <si>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</si>
  <si>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</si>
  <si>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</si>
  <si>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</si>
  <si>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</si>
  <si>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</si>
  <si>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</si>
  <si>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</si>
  <si>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</si>
  <si>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</si>
  <si>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</si>
  <si>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</si>
  <si>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</si>
  <si>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</si>
  <si>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</si>
  <si>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</si>
  <si>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</si>
  <si>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</si>
  <si>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</si>
  <si>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</si>
  <si>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</si>
  <si>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</si>
  <si>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</si>
  <si>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</si>
  <si>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</si>
  <si>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</si>
  <si>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</si>
  <si>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</si>
  <si>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</si>
  <si>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</si>
  <si>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</si>
  <si>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</si>
  <si>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</si>
  <si>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</si>
  <si>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</si>
  <si>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</si>
  <si>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</si>
  <si>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</si>
  <si>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</si>
  <si>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</si>
  <si>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</si>
  <si>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</si>
  <si>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</si>
  <si>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</si>
  <si>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</si>
  <si>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</si>
  <si>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</si>
  <si>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</si>
  <si>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</si>
  <si>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</si>
  <si>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</si>
  <si>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</si>
  <si>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</si>
  <si>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</si>
  <si>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</si>
  <si>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</si>
  <si>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</si>
  <si>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</si>
  <si>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</si>
  <si>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</si>
  <si>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</si>
  <si>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</si>
  <si>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</si>
  <si>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</si>
  <si>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</si>
  <si>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</si>
  <si>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</si>
  <si>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</si>
  <si>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</si>
  <si>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</si>
  <si>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</si>
  <si>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</si>
  <si>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</si>
  <si>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</si>
  <si>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</si>
  <si>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</si>
  <si>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</si>
  <si>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</si>
  <si>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Патриотическое воспитание молодежи</t>
  </si>
  <si>
    <t>4000200000</t>
  </si>
  <si>
    <t>Поддержка талантливой молодежи</t>
  </si>
  <si>
    <t>4000400000</t>
  </si>
  <si>
    <t>4000500000</t>
  </si>
  <si>
    <t>Организация мероприятий для детей и молодежи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</si>
  <si>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</si>
  <si>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</si>
  <si>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</si>
  <si>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</si>
  <si>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</si>
  <si>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</si>
  <si>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</si>
  <si>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</si>
  <si>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</si>
  <si>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</si>
  <si>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</si>
  <si>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</si>
  <si>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</si>
  <si>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</si>
  <si>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</si>
  <si>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</si>
  <si>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</si>
  <si>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</si>
  <si>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</si>
  <si>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</si>
  <si>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</si>
  <si>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</si>
  <si>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</si>
  <si>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1001</t>
  </si>
  <si>
    <t>Пенсионное обеспечение</t>
  </si>
  <si>
    <t>1000300000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</si>
  <si>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</si>
  <si>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</si>
  <si>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</si>
  <si>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</si>
  <si>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</si>
  <si>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</si>
  <si>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</si>
  <si>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</si>
  <si>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</si>
  <si>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</si>
  <si>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</si>
  <si>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</si>
  <si>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</si>
  <si>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</si>
  <si>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</si>
  <si>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</si>
  <si>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</si>
  <si>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</si>
  <si>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</si>
  <si>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</si>
  <si>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</si>
  <si>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</si>
  <si>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</si>
  <si>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6000000000</t>
  </si>
  <si>
    <t xml:space="preserve">Прочая закупка товаров, работ и услуг </t>
  </si>
  <si>
    <t>Прочая закупка товаров, работ и услуг</t>
  </si>
  <si>
    <t>Закупка товаров, работ, услуг в сфере информационно-коммуникационных технологий</t>
  </si>
  <si>
    <t>0107</t>
  </si>
  <si>
    <t>02000М9234</t>
  </si>
  <si>
    <t>880</t>
  </si>
  <si>
    <t>Обеспечение проведения выборов и референдумов</t>
  </si>
  <si>
    <t>Специальные расходы</t>
  </si>
  <si>
    <t>ПРИЛОЖЕНИЕ 3</t>
  </si>
  <si>
    <t>7</t>
  </si>
  <si>
    <t>8</t>
  </si>
  <si>
    <t>План</t>
  </si>
  <si>
    <t>Исполнение</t>
  </si>
  <si>
    <t>% исполнения</t>
  </si>
  <si>
    <t>(тыс. рублей)</t>
  </si>
  <si>
    <t>0000</t>
  </si>
  <si>
    <t>8000000000</t>
  </si>
  <si>
    <t>Муниципальная программа "Обеспечение исполнения функций Администрацией Металлургического района города Челябинска на период 2019-2021 годы"</t>
  </si>
  <si>
    <t>8000100000</t>
  </si>
  <si>
    <t>Обеспечение деятельности Администрации Металлургического района</t>
  </si>
  <si>
    <t>80001М2034</t>
  </si>
  <si>
    <t>122</t>
  </si>
  <si>
    <t>Иные выплаты персоналу государственных (муниципальных) органов, за исключением фонда оплаты труда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</si>
  <si>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</si>
  <si>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</si>
  <si>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80001М2044</t>
  </si>
  <si>
    <t>Закупка товаров, работ, услуг в сфере информационно- коммуникационных технологий</t>
  </si>
  <si>
    <t>830</t>
  </si>
  <si>
    <t>Исполнение судебных актов</t>
  </si>
  <si>
    <t>831</t>
  </si>
  <si>
    <t>Исполнение судебных актов Российской Федерации и мировых соглашений по возмещению причиненного вреда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</si>
  <si>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</si>
  <si>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</si>
  <si>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</si>
  <si>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</si>
  <si>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</si>
  <si>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</si>
  <si>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</si>
  <si>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</si>
  <si>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</si>
  <si>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</si>
  <si>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</si>
  <si>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</si>
  <si>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 xml:space="preserve">Муниципальная программа "Молодежь Металлургического района города Челябинска на 2019-2021 годы" </t>
  </si>
  <si>
    <t>Формирование здорового образа жизни молодого поколения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</si>
  <si>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</si>
  <si>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СОЦИАЛЬНАЯ ПОЛИТИКА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</si>
  <si>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</si>
  <si>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Председатель Совета депутатов Металлургического района</t>
  </si>
  <si>
    <t>(подпись)</t>
  </si>
  <si>
    <t>А.Е. Четвернин</t>
  </si>
  <si>
    <t>Глава Металлургического района</t>
  </si>
  <si>
    <t>С.Н. Кочетков</t>
  </si>
  <si>
    <t>02000М2054</t>
  </si>
  <si>
    <t>123</t>
  </si>
  <si>
    <t>Депутаты представительного органа муниципального образования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</si>
  <si>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дляч выполнения отдельных полномочий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</si>
  <si>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</si>
  <si>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 xml:space="preserve"> Проведение мероприятий, направленных на получение энергосберегающего эффекта</t>
  </si>
  <si>
    <t>6000100000</t>
  </si>
  <si>
    <t>60001М2044</t>
  </si>
  <si>
    <t>0111</t>
  </si>
  <si>
    <t>Резервные фонды</t>
  </si>
  <si>
    <t>Резервный фонд Администрации Металлургического района</t>
  </si>
  <si>
    <t>05000М4054</t>
  </si>
  <si>
    <t>05000М7054</t>
  </si>
  <si>
    <t>870</t>
  </si>
  <si>
    <t>Резервные средства</t>
  </si>
  <si>
    <t>08000М9234</t>
  </si>
  <si>
    <t>Расходы на иные бюджетные ассигнования по непрограммному направлению расходов</t>
  </si>
  <si>
    <t>360</t>
  </si>
  <si>
    <t>Иные выплаты населению</t>
  </si>
  <si>
    <t>9000000000</t>
  </si>
  <si>
    <t xml:space="preserve">Муниципальная программа "Благоустройство территорий с индивидуальной застройкой в Металлургическом районе города Челябинска на 2020-2022 годы" </t>
  </si>
  <si>
    <t>Муниципальная программа "Благоустройство территорий с индивидуальной застройкой в Металлургическом районе города Челябинска на 2020-2022 годы" (Благоустройство территорий района индивидуальной застройки)</t>
  </si>
  <si>
    <t>90001М6204</t>
  </si>
  <si>
    <t>90002М6204</t>
  </si>
  <si>
    <t>Муниципальная программа "Благоустройство территорий с индивидуальной застройкой в Металлургическом районе города Челябинска на 2020-2022 годы" (Озеленение  территорий района индивидуальной застройки)</t>
  </si>
  <si>
    <t>20003М6304</t>
  </si>
  <si>
    <t>Организация обустройства мест массового отдыха на территории района</t>
  </si>
  <si>
    <t xml:space="preserve">Расходы бюджета Металлургического внутригородского района  Челябинского городского округа с внутригородским делением по ведомственной структуре расходов за 2021 год       </t>
  </si>
  <si>
    <t>247</t>
  </si>
  <si>
    <t>Закупка энергетических ресурсов</t>
  </si>
  <si>
    <t>853</t>
  </si>
  <si>
    <t>Уплата иных платежей</t>
  </si>
  <si>
    <t>к   решению Совета депутатов Металлургического района</t>
  </si>
  <si>
    <r>
      <t xml:space="preserve">от </t>
    </r>
    <r>
      <rPr>
        <b/>
        <i/>
        <u val="single"/>
        <sz val="10"/>
        <rFont val="Arial"/>
        <family val="2"/>
      </rPr>
      <t>31.05.2022</t>
    </r>
    <r>
      <rPr>
        <sz val="10"/>
        <rFont val="Arial"/>
        <family val="2"/>
      </rPr>
      <t xml:space="preserve">  № </t>
    </r>
    <r>
      <rPr>
        <b/>
        <i/>
        <u val="single"/>
        <sz val="10"/>
        <rFont val="Arial"/>
        <family val="2"/>
      </rPr>
      <t>25/1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</si>
</sst>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</numFmts>
  <fonts count="2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22" fillId="0" borderId="0" xfId="0" applyNumberFormat="1" applyFont="1" applyAlignment="1">
      <alignment/>
    </xf>
    <xf numFmtId="0" fontId="22" fillId="24" borderId="0" xfId="0" applyFont="1" applyFill="1" applyAlignment="1">
      <alignment/>
    </xf>
    <xf numFmtId="49" fontId="3" fillId="25" borderId="10" xfId="0" applyNumberFormat="1" applyFont="1" applyFill="1" applyBorder="1" applyAlignment="1">
      <alignment/>
    </xf>
    <xf numFmtId="0" fontId="3" fillId="25" borderId="10" xfId="0" applyNumberFormat="1" applyFont="1" applyFill="1" applyBorder="1" applyAlignment="1">
      <alignment wrapText="1"/>
    </xf>
    <xf numFmtId="172" fontId="3" fillId="25" borderId="10" xfId="0" applyNumberFormat="1" applyFont="1" applyFill="1" applyBorder="1" applyAlignment="1">
      <alignment/>
    </xf>
    <xf numFmtId="174" fontId="3" fillId="25" borderId="10" xfId="0" applyNumberFormat="1" applyFont="1" applyFill="1" applyBorder="1" applyAlignment="1">
      <alignment/>
    </xf>
    <xf numFmtId="174" fontId="2" fillId="25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3" fillId="0" borderId="0" xfId="0" applyFont="1" applyAlignment="1">
      <alignment/>
    </xf>
    <xf numFmtId="49" fontId="3" fillId="0" borderId="0" xfId="0" applyNumberFormat="1" applyFont="1" applyAlignment="1">
      <alignment horizontal="right" wrapText="1"/>
    </xf>
    <xf numFmtId="17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2" fillId="25" borderId="0" xfId="0" applyFont="1" applyFill="1" applyAlignment="1">
      <alignment/>
    </xf>
    <xf numFmtId="49" fontId="24" fillId="0" borderId="0" xfId="0" applyNumberFormat="1" applyFont="1" applyBorder="1" applyAlignment="1">
      <alignment wrapText="1"/>
    </xf>
    <xf numFmtId="0" fontId="24" fillId="0" borderId="0" xfId="52" applyFont="1" applyAlignment="1">
      <alignment horizontal="right" vertical="center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4" fillId="0" borderId="0" xfId="52" applyFont="1" applyAlignment="1">
      <alignment vertical="center"/>
      <protection/>
    </xf>
    <xf numFmtId="49" fontId="3" fillId="0" borderId="10" xfId="0" applyNumberFormat="1" applyFont="1" applyBorder="1" applyAlignment="1" quotePrefix="1">
      <alignment horizontal="center" vertical="center" wrapText="1"/>
    </xf>
    <xf numFmtId="172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/>
    </xf>
    <xf numFmtId="0" fontId="2" fillId="25" borderId="10" xfId="0" applyNumberFormat="1" applyFont="1" applyFill="1" applyBorder="1" applyAlignment="1">
      <alignment wrapText="1"/>
    </xf>
    <xf numFmtId="172" fontId="2" fillId="25" borderId="10" xfId="0" applyNumberFormat="1" applyFont="1" applyFill="1" applyBorder="1" applyAlignment="1">
      <alignment/>
    </xf>
    <xf numFmtId="49" fontId="2" fillId="0" borderId="11" xfId="0" applyNumberFormat="1" applyFont="1" applyBorder="1" applyAlignment="1">
      <alignment wrapText="1"/>
    </xf>
    <xf numFmtId="0" fontId="26" fillId="0" borderId="0" xfId="0" applyFont="1" applyAlignment="1">
      <alignment horizontal="right"/>
    </xf>
    <xf numFmtId="49" fontId="2" fillId="0" borderId="0" xfId="0" applyNumberFormat="1" applyFont="1" applyAlignment="1">
      <alignment horizontal="center" wrapText="1"/>
    </xf>
    <xf numFmtId="0" fontId="25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3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26" fillId="0" borderId="0" xfId="0" applyFont="1" applyAlignment="1">
      <alignment horizontal="right"/>
    </xf>
    <xf numFmtId="17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52" applyFont="1" applyAlignment="1">
      <alignment horizontal="right" vertical="center"/>
      <protection/>
    </xf>
    <xf numFmtId="49" fontId="2" fillId="0" borderId="0" xfId="0" applyNumberFormat="1" applyFont="1" applyBorder="1" applyAlignment="1">
      <alignment horizontal="right" wrapText="1"/>
    </xf>
    <xf numFmtId="172" fontId="2" fillId="0" borderId="0" xfId="0" applyNumberFormat="1" applyFont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L254"/>
  <sheetViews>
    <sheetView tabSelected="1" zoomScale="80" zoomScaleNormal="80" zoomScalePageLayoutView="90" workbookViewId="0" topLeftCell="B1">
      <selection activeCell="I9" sqref="I9"/>
    </sheetView>
  </sheetViews>
  <sheetFormatPr defaultColWidth="9.00390625" defaultRowHeight="12.75"/>
  <cols>
    <col min="1" max="1" width="0" style="3" hidden="1" customWidth="1"/>
    <col min="2" max="2" width="6.125" style="4" customWidth="1"/>
    <col min="3" max="3" width="6.75390625" style="4" customWidth="1"/>
    <col min="4" max="4" width="12.75390625" style="4" customWidth="1"/>
    <col min="5" max="5" width="5.875" style="4" customWidth="1"/>
    <col min="6" max="6" width="60.75390625" style="5" customWidth="1"/>
    <col min="7" max="7" width="17.125" style="5" customWidth="1"/>
    <col min="8" max="8" width="17.375" style="6" customWidth="1"/>
    <col min="9" max="9" width="15.375" style="3" customWidth="1"/>
    <col min="10" max="16384" width="9.125" style="3" customWidth="1"/>
  </cols>
  <sheetData>
    <row r="1" spans="2:9" ht="15.75">
      <c r="B1" s="9"/>
      <c r="C1" s="9"/>
      <c r="D1" s="9"/>
      <c r="E1" s="9"/>
      <c r="F1" s="25"/>
      <c r="G1" s="48" t="s">
        <v>142</v>
      </c>
      <c r="H1" s="48"/>
      <c r="I1" s="48"/>
    </row>
    <row r="2" spans="2:9" ht="30.75" customHeight="1">
      <c r="B2" s="26"/>
      <c r="C2" s="27"/>
      <c r="D2" s="27"/>
      <c r="E2" s="28"/>
      <c r="F2" s="28"/>
      <c r="G2" s="49" t="s">
        <v>219</v>
      </c>
      <c r="H2" s="49"/>
      <c r="I2" s="49"/>
    </row>
    <row r="3" spans="2:9" ht="15.75">
      <c r="B3" s="9"/>
      <c r="C3" s="9"/>
      <c r="D3" s="9"/>
      <c r="E3" s="9"/>
      <c r="F3" s="29"/>
      <c r="G3" s="50" t="s">
        <v>220</v>
      </c>
      <c r="H3" s="50"/>
      <c r="I3" s="50"/>
    </row>
    <row r="4" spans="2:9" ht="15.75">
      <c r="B4" s="9"/>
      <c r="C4" s="9"/>
      <c r="D4" s="9"/>
      <c r="E4" s="9"/>
      <c r="F4" s="10"/>
      <c r="G4" s="51"/>
      <c r="H4" s="52"/>
      <c r="I4" s="19"/>
    </row>
    <row r="5" spans="2:9" s="1" customFormat="1" ht="54" customHeight="1">
      <c r="B5" s="43" t="s">
        <v>214</v>
      </c>
      <c r="C5" s="43"/>
      <c r="D5" s="43"/>
      <c r="E5" s="43"/>
      <c r="F5" s="43"/>
      <c r="G5" s="43"/>
      <c r="H5" s="43"/>
      <c r="I5" s="44"/>
    </row>
    <row r="6" spans="2:9" s="1" customFormat="1" ht="19.5" customHeight="1">
      <c r="B6" s="2"/>
      <c r="C6" s="2"/>
      <c r="D6" s="2"/>
      <c r="E6" s="2"/>
      <c r="F6" s="2"/>
      <c r="G6" s="2"/>
      <c r="H6" s="42" t="s">
        <v>148</v>
      </c>
      <c r="I6" s="42"/>
    </row>
    <row r="7" spans="2:9" s="7" customFormat="1" ht="31.5">
      <c r="B7" s="30" t="s">
        <v>0</v>
      </c>
      <c r="C7" s="30" t="s">
        <v>1</v>
      </c>
      <c r="D7" s="30" t="s">
        <v>2</v>
      </c>
      <c r="E7" s="30" t="s">
        <v>3</v>
      </c>
      <c r="F7" s="30" t="s">
        <v>37</v>
      </c>
      <c r="G7" s="31" t="s">
        <v>145</v>
      </c>
      <c r="H7" s="31" t="s">
        <v>146</v>
      </c>
      <c r="I7" s="31" t="s">
        <v>147</v>
      </c>
    </row>
    <row r="8" spans="2:9" s="7" customFormat="1" ht="15.75">
      <c r="B8" s="32" t="s">
        <v>4</v>
      </c>
      <c r="C8" s="32" t="s">
        <v>5</v>
      </c>
      <c r="D8" s="32" t="s">
        <v>6</v>
      </c>
      <c r="E8" s="32" t="s">
        <v>7</v>
      </c>
      <c r="F8" s="32" t="s">
        <v>8</v>
      </c>
      <c r="G8" s="32" t="s">
        <v>9</v>
      </c>
      <c r="H8" s="32" t="s">
        <v>143</v>
      </c>
      <c r="I8" s="32" t="s">
        <v>144</v>
      </c>
    </row>
    <row r="9" spans="2:9" ht="31.5">
      <c r="B9" s="13" t="s">
        <v>52</v>
      </c>
      <c r="C9" s="13" t="s">
        <v>10</v>
      </c>
      <c r="D9" s="13" t="s">
        <v>10</v>
      </c>
      <c r="E9" s="13" t="s">
        <v>10</v>
      </c>
      <c r="F9" s="14" t="s">
        <v>93</v>
      </c>
      <c r="G9" s="15">
        <f aca="true" t="shared" si="0" ref="G9:H11">G10</f>
        <v>6168.7</v>
      </c>
      <c r="H9" s="15">
        <f t="shared" si="0"/>
        <v>6113.4</v>
      </c>
      <c r="I9" s="16">
        <f>H9/G9*100</f>
        <v>99.1035388331415</v>
      </c>
    </row>
    <row r="10" spans="2:9" ht="33" customHeight="1">
      <c r="B10" s="33" t="s">
        <v>52</v>
      </c>
      <c r="C10" s="33" t="s">
        <v>12</v>
      </c>
      <c r="D10" s="33" t="s">
        <v>10</v>
      </c>
      <c r="E10" s="33" t="s">
        <v>10</v>
      </c>
      <c r="F10" s="34" t="s">
        <v>11</v>
      </c>
      <c r="G10" s="35">
        <f t="shared" si="0"/>
        <v>6168.7</v>
      </c>
      <c r="H10" s="35">
        <f t="shared" si="0"/>
        <v>6113.4</v>
      </c>
      <c r="I10" s="17">
        <f aca="true" t="shared" si="1" ref="I10:I78">H10/G10*100</f>
        <v>99.1035388331415</v>
      </c>
    </row>
    <row r="11" spans="2:9" ht="60" customHeight="1">
      <c r="B11" s="33" t="s">
        <v>52</v>
      </c>
      <c r="C11" s="33" t="s">
        <v>17</v>
      </c>
      <c r="D11" s="33" t="s">
        <v>10</v>
      </c>
      <c r="E11" s="33" t="s">
        <v>10</v>
      </c>
      <c r="F11" s="34" t="s">
        <v>16</v>
      </c>
      <c r="G11" s="35">
        <f t="shared" si="0"/>
        <v>6168.7</v>
      </c>
      <c r="H11" s="35">
        <f t="shared" si="0"/>
        <v>6113.4</v>
      </c>
      <c r="I11" s="17">
        <f t="shared" si="1"/>
        <v>99.1035388331415</v>
      </c>
    </row>
    <row r="12" spans="2:9" ht="40.5" customHeight="1">
      <c r="B12" s="33" t="s">
        <v>52</v>
      </c>
      <c r="C12" s="33" t="s">
        <v>17</v>
      </c>
      <c r="D12" s="33" t="s">
        <v>97</v>
      </c>
      <c r="E12" s="33"/>
      <c r="F12" s="34" t="s">
        <v>98</v>
      </c>
      <c r="G12" s="35">
        <f>G13+G24</f>
        <v>6168.7</v>
      </c>
      <c r="H12" s="35">
        <f>H13+H24</f>
        <v>6113.4</v>
      </c>
      <c r="I12" s="17">
        <f t="shared" si="1"/>
        <v>99.1035388331415</v>
      </c>
    </row>
    <row r="13" spans="2:9" ht="78.75">
      <c r="B13" s="33" t="s">
        <v>52</v>
      </c>
      <c r="C13" s="33" t="s">
        <v>17</v>
      </c>
      <c r="D13" s="33" t="s">
        <v>54</v>
      </c>
      <c r="E13" s="33" t="s">
        <v>10</v>
      </c>
      <c r="F13" s="34" t="s">
        <v>55</v>
      </c>
      <c r="G13" s="35">
        <f>G14+G19</f>
        <v>3991.7999999999997</v>
      </c>
      <c r="H13" s="35">
        <f>H14+H19</f>
        <v>3991.7999999999997</v>
      </c>
      <c r="I13" s="17">
        <f t="shared" si="1"/>
        <v>100</v>
      </c>
    </row>
    <row r="14" spans="2:9" ht="31.5">
      <c r="B14" s="33" t="s">
        <v>52</v>
      </c>
      <c r="C14" s="33" t="s">
        <v>17</v>
      </c>
      <c r="D14" s="33" t="s">
        <v>115</v>
      </c>
      <c r="E14" s="33"/>
      <c r="F14" s="34" t="s">
        <v>56</v>
      </c>
      <c r="G14" s="35">
        <f>G15</f>
        <v>1575.6999999999998</v>
      </c>
      <c r="H14" s="35">
        <f>H15</f>
        <v>1575.6999999999998</v>
      </c>
      <c r="I14" s="17">
        <f t="shared" si="1"/>
        <v>100</v>
      </c>
    </row>
    <row r="15" spans="2:9" ht="78.75">
      <c r="B15" s="33" t="s">
        <v>52</v>
      </c>
      <c r="C15" s="33" t="s">
        <v>17</v>
      </c>
      <c r="D15" s="33" t="s">
        <v>115</v>
      </c>
      <c r="E15" s="33" t="s">
        <v>46</v>
      </c>
      <c r="F15" s="34" t="s">
        <v>45</v>
      </c>
      <c r="G15" s="35">
        <f>G16</f>
        <v>1575.6999999999998</v>
      </c>
      <c r="H15" s="35">
        <f>H16</f>
        <v>1575.6999999999998</v>
      </c>
      <c r="I15" s="17">
        <f t="shared" si="1"/>
        <v>100</v>
      </c>
    </row>
    <row r="16" spans="2:9" ht="31.5">
      <c r="B16" s="33" t="s">
        <v>52</v>
      </c>
      <c r="C16" s="33" t="s">
        <v>17</v>
      </c>
      <c r="D16" s="33" t="s">
        <v>115</v>
      </c>
      <c r="E16" s="33" t="s">
        <v>57</v>
      </c>
      <c r="F16" s="34" t="s">
        <v>58</v>
      </c>
      <c r="G16" s="35">
        <f>G17+G18</f>
        <v>1575.6999999999998</v>
      </c>
      <c r="H16" s="35">
        <f>H17+H18</f>
        <v>1575.6999999999998</v>
      </c>
      <c r="I16" s="17">
        <f t="shared" si="1"/>
        <v>100</v>
      </c>
    </row>
    <row r="17" spans="2:9" ht="31.5">
      <c r="B17" s="33" t="s">
        <v>52</v>
      </c>
      <c r="C17" s="33" t="s">
        <v>17</v>
      </c>
      <c r="D17" s="33" t="s">
        <v>115</v>
      </c>
      <c r="E17" s="33" t="s">
        <v>39</v>
      </c>
      <c r="F17" s="34" t="s">
        <v>95</v>
      </c>
      <c r="G17" s="35">
        <v>1218.8</v>
      </c>
      <c r="H17" s="35">
        <v>1218.8</v>
      </c>
      <c r="I17" s="17">
        <f t="shared" si="1"/>
        <v>100</v>
      </c>
    </row>
    <row r="18" spans="2:9" ht="47.25">
      <c r="B18" s="33" t="s">
        <v>52</v>
      </c>
      <c r="C18" s="33" t="s">
        <v>17</v>
      </c>
      <c r="D18" s="33" t="s">
        <v>115</v>
      </c>
      <c r="E18" s="33" t="s">
        <v>94</v>
      </c>
      <c r="F18" s="34" t="s">
        <v>96</v>
      </c>
      <c r="G18" s="35">
        <v>356.9</v>
      </c>
      <c r="H18" s="35">
        <v>356.9</v>
      </c>
      <c r="I18" s="17">
        <f t="shared" si="1"/>
        <v>100</v>
      </c>
    </row>
    <row r="19" spans="2:9" ht="15.75">
      <c r="B19" s="33" t="s">
        <v>52</v>
      </c>
      <c r="C19" s="33" t="s">
        <v>17</v>
      </c>
      <c r="D19" s="33" t="s">
        <v>116</v>
      </c>
      <c r="E19" s="33" t="s">
        <v>10</v>
      </c>
      <c r="F19" s="34" t="s">
        <v>18</v>
      </c>
      <c r="G19" s="35">
        <f>G20</f>
        <v>2416.1</v>
      </c>
      <c r="H19" s="35">
        <f>H20</f>
        <v>2416.1</v>
      </c>
      <c r="I19" s="17">
        <f t="shared" si="1"/>
        <v>100</v>
      </c>
    </row>
    <row r="20" spans="2:9" ht="78.75">
      <c r="B20" s="33" t="s">
        <v>52</v>
      </c>
      <c r="C20" s="33" t="s">
        <v>17</v>
      </c>
      <c r="D20" s="33" t="s">
        <v>116</v>
      </c>
      <c r="E20" s="33" t="s">
        <v>46</v>
      </c>
      <c r="F20" s="34" t="s">
        <v>45</v>
      </c>
      <c r="G20" s="35">
        <f>G21</f>
        <v>2416.1</v>
      </c>
      <c r="H20" s="35">
        <f>H21</f>
        <v>2416.1</v>
      </c>
      <c r="I20" s="17">
        <f t="shared" si="1"/>
        <v>100</v>
      </c>
    </row>
    <row r="21" spans="2:9" ht="31.5">
      <c r="B21" s="33" t="s">
        <v>52</v>
      </c>
      <c r="C21" s="33" t="s">
        <v>17</v>
      </c>
      <c r="D21" s="33" t="s">
        <v>116</v>
      </c>
      <c r="E21" s="33" t="s">
        <v>57</v>
      </c>
      <c r="F21" s="34" t="s">
        <v>58</v>
      </c>
      <c r="G21" s="35">
        <f>G22+G23</f>
        <v>2416.1</v>
      </c>
      <c r="H21" s="35">
        <f>H22+H23</f>
        <v>2416.1</v>
      </c>
      <c r="I21" s="17">
        <f t="shared" si="1"/>
        <v>100</v>
      </c>
    </row>
    <row r="22" spans="2:9" ht="31.5">
      <c r="B22" s="33" t="s">
        <v>52</v>
      </c>
      <c r="C22" s="33" t="s">
        <v>17</v>
      </c>
      <c r="D22" s="33" t="s">
        <v>116</v>
      </c>
      <c r="E22" s="33" t="s">
        <v>39</v>
      </c>
      <c r="F22" s="34" t="s">
        <v>95</v>
      </c>
      <c r="G22" s="35">
        <v>1864</v>
      </c>
      <c r="H22" s="35">
        <v>1864</v>
      </c>
      <c r="I22" s="17">
        <f t="shared" si="1"/>
        <v>100</v>
      </c>
    </row>
    <row r="23" spans="2:9" ht="47.25">
      <c r="B23" s="33" t="s">
        <v>52</v>
      </c>
      <c r="C23" s="33" t="s">
        <v>17</v>
      </c>
      <c r="D23" s="33" t="s">
        <v>116</v>
      </c>
      <c r="E23" s="33" t="s">
        <v>94</v>
      </c>
      <c r="F23" s="34" t="s">
        <v>96</v>
      </c>
      <c r="G23" s="35">
        <v>552.1</v>
      </c>
      <c r="H23" s="35">
        <v>552.1</v>
      </c>
      <c r="I23" s="17">
        <f t="shared" si="1"/>
        <v>100</v>
      </c>
    </row>
    <row r="24" spans="2:9" ht="63">
      <c r="B24" s="33" t="s">
        <v>52</v>
      </c>
      <c r="C24" s="33" t="s">
        <v>17</v>
      </c>
      <c r="D24" s="33" t="s">
        <v>59</v>
      </c>
      <c r="E24" s="33"/>
      <c r="F24" s="34" t="s">
        <v>60</v>
      </c>
      <c r="G24" s="35">
        <f>G25+G34</f>
        <v>2176.9</v>
      </c>
      <c r="H24" s="35">
        <f>H25+H34</f>
        <v>2121.6</v>
      </c>
      <c r="I24" s="17">
        <f t="shared" si="1"/>
        <v>97.45969038541044</v>
      </c>
    </row>
    <row r="25" spans="2:9" ht="15.75">
      <c r="B25" s="33" t="s">
        <v>52</v>
      </c>
      <c r="C25" s="33" t="s">
        <v>17</v>
      </c>
      <c r="D25" s="33" t="s">
        <v>117</v>
      </c>
      <c r="E25" s="33"/>
      <c r="F25" s="34" t="s">
        <v>18</v>
      </c>
      <c r="G25" s="35">
        <f>G26+G31</f>
        <v>1382.3</v>
      </c>
      <c r="H25" s="35">
        <f>H26+H31</f>
        <v>1347.3999999999999</v>
      </c>
      <c r="I25" s="17">
        <f t="shared" si="1"/>
        <v>97.47522245532807</v>
      </c>
    </row>
    <row r="26" spans="2:9" ht="31.5">
      <c r="B26" s="33" t="s">
        <v>52</v>
      </c>
      <c r="C26" s="33" t="s">
        <v>17</v>
      </c>
      <c r="D26" s="33" t="s">
        <v>117</v>
      </c>
      <c r="E26" s="33" t="s">
        <v>47</v>
      </c>
      <c r="F26" s="34" t="s">
        <v>100</v>
      </c>
      <c r="G26" s="35">
        <f>G27</f>
        <v>1378.8</v>
      </c>
      <c r="H26" s="35">
        <f>H27</f>
        <v>1343.8999999999999</v>
      </c>
      <c r="I26" s="17">
        <f t="shared" si="1"/>
        <v>97.46881346098056</v>
      </c>
    </row>
    <row r="27" spans="2:9" ht="31.5">
      <c r="B27" s="33" t="s">
        <v>52</v>
      </c>
      <c r="C27" s="33" t="s">
        <v>17</v>
      </c>
      <c r="D27" s="33" t="s">
        <v>117</v>
      </c>
      <c r="E27" s="33" t="s">
        <v>61</v>
      </c>
      <c r="F27" s="34" t="s">
        <v>62</v>
      </c>
      <c r="G27" s="35">
        <f>G28+G29+G30</f>
        <v>1378.8</v>
      </c>
      <c r="H27" s="35">
        <f>H28+H29+H30</f>
        <v>1343.8999999999999</v>
      </c>
      <c r="I27" s="17">
        <f t="shared" si="1"/>
        <v>97.46881346098056</v>
      </c>
    </row>
    <row r="28" spans="2:9" ht="31.5">
      <c r="B28" s="33" t="s">
        <v>52</v>
      </c>
      <c r="C28" s="33" t="s">
        <v>17</v>
      </c>
      <c r="D28" s="33" t="s">
        <v>117</v>
      </c>
      <c r="E28" s="33" t="s">
        <v>41</v>
      </c>
      <c r="F28" s="34" t="s">
        <v>136</v>
      </c>
      <c r="G28" s="35">
        <v>143.7</v>
      </c>
      <c r="H28" s="35">
        <v>141.5</v>
      </c>
      <c r="I28" s="17">
        <f t="shared" si="1"/>
        <v>98.46903270702853</v>
      </c>
    </row>
    <row r="29" spans="2:9" ht="25.5" customHeight="1">
      <c r="B29" s="33" t="s">
        <v>52</v>
      </c>
      <c r="C29" s="33" t="s">
        <v>17</v>
      </c>
      <c r="D29" s="33" t="s">
        <v>117</v>
      </c>
      <c r="E29" s="33" t="s">
        <v>40</v>
      </c>
      <c r="F29" s="34" t="s">
        <v>134</v>
      </c>
      <c r="G29" s="35">
        <v>1168</v>
      </c>
      <c r="H29" s="35">
        <v>1145.6</v>
      </c>
      <c r="I29" s="17">
        <f t="shared" si="1"/>
        <v>98.08219178082192</v>
      </c>
    </row>
    <row r="30" spans="2:9" ht="25.5" customHeight="1">
      <c r="B30" s="33" t="s">
        <v>52</v>
      </c>
      <c r="C30" s="33" t="s">
        <v>17</v>
      </c>
      <c r="D30" s="33" t="s">
        <v>117</v>
      </c>
      <c r="E30" s="33" t="s">
        <v>215</v>
      </c>
      <c r="F30" s="34" t="s">
        <v>216</v>
      </c>
      <c r="G30" s="35">
        <v>67.1</v>
      </c>
      <c r="H30" s="35">
        <v>56.8</v>
      </c>
      <c r="I30" s="17">
        <f t="shared" si="1"/>
        <v>84.64977645305515</v>
      </c>
    </row>
    <row r="31" spans="2:9" ht="25.5" customHeight="1">
      <c r="B31" s="33" t="s">
        <v>52</v>
      </c>
      <c r="C31" s="33" t="s">
        <v>17</v>
      </c>
      <c r="D31" s="33" t="s">
        <v>117</v>
      </c>
      <c r="E31" s="33" t="s">
        <v>49</v>
      </c>
      <c r="F31" s="34" t="s">
        <v>48</v>
      </c>
      <c r="G31" s="35">
        <f>G32</f>
        <v>3.5</v>
      </c>
      <c r="H31" s="35">
        <f>H32</f>
        <v>3.5</v>
      </c>
      <c r="I31" s="17">
        <f t="shared" si="1"/>
        <v>100</v>
      </c>
    </row>
    <row r="32" spans="2:9" ht="25.5" customHeight="1">
      <c r="B32" s="33" t="s">
        <v>52</v>
      </c>
      <c r="C32" s="33" t="s">
        <v>17</v>
      </c>
      <c r="D32" s="33" t="s">
        <v>117</v>
      </c>
      <c r="E32" s="33" t="s">
        <v>63</v>
      </c>
      <c r="F32" s="34" t="s">
        <v>64</v>
      </c>
      <c r="G32" s="35">
        <f>G33</f>
        <v>3.5</v>
      </c>
      <c r="H32" s="35">
        <f>H33</f>
        <v>3.5</v>
      </c>
      <c r="I32" s="17">
        <f t="shared" si="1"/>
        <v>100</v>
      </c>
    </row>
    <row r="33" spans="2:9" ht="25.5" customHeight="1">
      <c r="B33" s="33" t="s">
        <v>52</v>
      </c>
      <c r="C33" s="33" t="s">
        <v>17</v>
      </c>
      <c r="D33" s="33" t="s">
        <v>117</v>
      </c>
      <c r="E33" s="33" t="s">
        <v>217</v>
      </c>
      <c r="F33" s="34" t="s">
        <v>218</v>
      </c>
      <c r="G33" s="35">
        <v>3.5</v>
      </c>
      <c r="H33" s="35">
        <v>3.5</v>
      </c>
      <c r="I33" s="17">
        <f t="shared" si="1"/>
        <v>100</v>
      </c>
    </row>
    <row r="34" spans="2:9" ht="39.75" customHeight="1">
      <c r="B34" s="33" t="s">
        <v>52</v>
      </c>
      <c r="C34" s="33" t="s">
        <v>17</v>
      </c>
      <c r="D34" s="33" t="s">
        <v>187</v>
      </c>
      <c r="E34" s="33"/>
      <c r="F34" s="34" t="s">
        <v>189</v>
      </c>
      <c r="G34" s="35">
        <f aca="true" t="shared" si="2" ref="G34:H36">G35</f>
        <v>794.6</v>
      </c>
      <c r="H34" s="35">
        <f t="shared" si="2"/>
        <v>774.2</v>
      </c>
      <c r="I34" s="17">
        <f t="shared" si="1"/>
        <v>97.43267052605084</v>
      </c>
    </row>
    <row r="35" spans="2:9" ht="82.5" customHeight="1">
      <c r="B35" s="33" t="s">
        <v>52</v>
      </c>
      <c r="C35" s="33" t="s">
        <v>17</v>
      </c>
      <c r="D35" s="33" t="s">
        <v>187</v>
      </c>
      <c r="E35" s="33" t="s">
        <v>46</v>
      </c>
      <c r="F35" s="34" t="s">
        <v>45</v>
      </c>
      <c r="G35" s="35">
        <f t="shared" si="2"/>
        <v>794.6</v>
      </c>
      <c r="H35" s="35">
        <f t="shared" si="2"/>
        <v>774.2</v>
      </c>
      <c r="I35" s="17">
        <f t="shared" si="1"/>
        <v>97.43267052605084</v>
      </c>
    </row>
    <row r="36" spans="2:9" ht="33" customHeight="1">
      <c r="B36" s="33" t="s">
        <v>52</v>
      </c>
      <c r="C36" s="33" t="s">
        <v>17</v>
      </c>
      <c r="D36" s="33" t="s">
        <v>187</v>
      </c>
      <c r="E36" s="33" t="s">
        <v>57</v>
      </c>
      <c r="F36" s="34" t="s">
        <v>58</v>
      </c>
      <c r="G36" s="35">
        <f t="shared" si="2"/>
        <v>794.6</v>
      </c>
      <c r="H36" s="35">
        <f t="shared" si="2"/>
        <v>774.2</v>
      </c>
      <c r="I36" s="17">
        <f t="shared" si="1"/>
        <v>97.43267052605084</v>
      </c>
    </row>
    <row r="37" spans="2:9" ht="63.75" customHeight="1">
      <c r="B37" s="33" t="s">
        <v>52</v>
      </c>
      <c r="C37" s="33" t="s">
        <v>17</v>
      </c>
      <c r="D37" s="33" t="s">
        <v>187</v>
      </c>
      <c r="E37" s="33" t="s">
        <v>188</v>
      </c>
      <c r="F37" s="34" t="s">
        <v>190</v>
      </c>
      <c r="G37" s="35">
        <v>794.6</v>
      </c>
      <c r="H37" s="35">
        <v>774.2</v>
      </c>
      <c r="I37" s="17">
        <f t="shared" si="1"/>
        <v>97.43267052605084</v>
      </c>
    </row>
    <row r="38" spans="2:9" ht="50.25" customHeight="1">
      <c r="B38" s="13" t="s">
        <v>53</v>
      </c>
      <c r="C38" s="13" t="s">
        <v>10</v>
      </c>
      <c r="D38" s="13" t="s">
        <v>10</v>
      </c>
      <c r="E38" s="13" t="s">
        <v>10</v>
      </c>
      <c r="F38" s="14" t="s">
        <v>92</v>
      </c>
      <c r="G38" s="15">
        <f>G40+G122+G153+G178+G191+G199</f>
        <v>233096.30000000002</v>
      </c>
      <c r="H38" s="15">
        <f>H40+H122+H153+H178+H191+H199</f>
        <v>162851</v>
      </c>
      <c r="I38" s="16">
        <f t="shared" si="1"/>
        <v>69.86425781962218</v>
      </c>
    </row>
    <row r="39" spans="2:9" ht="42.75" customHeight="1">
      <c r="B39" s="33" t="s">
        <v>53</v>
      </c>
      <c r="C39" s="33" t="s">
        <v>149</v>
      </c>
      <c r="D39" s="33" t="s">
        <v>99</v>
      </c>
      <c r="E39" s="33"/>
      <c r="F39" s="34" t="s">
        <v>98</v>
      </c>
      <c r="G39" s="35">
        <f>G90+G96+G101</f>
        <v>928.2</v>
      </c>
      <c r="H39" s="35">
        <f>H90+H96+H101</f>
        <v>793.6</v>
      </c>
      <c r="I39" s="17">
        <f t="shared" si="1"/>
        <v>85.49881491057961</v>
      </c>
    </row>
    <row r="40" spans="2:9" ht="30" customHeight="1">
      <c r="B40" s="33" t="s">
        <v>53</v>
      </c>
      <c r="C40" s="33" t="s">
        <v>12</v>
      </c>
      <c r="D40" s="33" t="s">
        <v>10</v>
      </c>
      <c r="E40" s="33" t="s">
        <v>10</v>
      </c>
      <c r="F40" s="34" t="s">
        <v>11</v>
      </c>
      <c r="G40" s="35">
        <f>G41+G52+G89+G95+G100</f>
        <v>52905.2</v>
      </c>
      <c r="H40" s="35">
        <f>H41+H52+H100+H89+H95</f>
        <v>48623.399999999994</v>
      </c>
      <c r="I40" s="17">
        <f t="shared" si="1"/>
        <v>91.90665567845883</v>
      </c>
    </row>
    <row r="41" spans="2:9" ht="40.5" customHeight="1">
      <c r="B41" s="33" t="s">
        <v>53</v>
      </c>
      <c r="C41" s="33" t="s">
        <v>14</v>
      </c>
      <c r="D41" s="33" t="s">
        <v>10</v>
      </c>
      <c r="E41" s="33" t="s">
        <v>10</v>
      </c>
      <c r="F41" s="34" t="s">
        <v>13</v>
      </c>
      <c r="G41" s="35">
        <f aca="true" t="shared" si="3" ref="G41:H43">G42</f>
        <v>2756.9</v>
      </c>
      <c r="H41" s="35">
        <f t="shared" si="3"/>
        <v>2747.8</v>
      </c>
      <c r="I41" s="17">
        <f t="shared" si="1"/>
        <v>99.66991911204614</v>
      </c>
    </row>
    <row r="42" spans="2:9" ht="47.25">
      <c r="B42" s="33" t="s">
        <v>53</v>
      </c>
      <c r="C42" s="33" t="s">
        <v>14</v>
      </c>
      <c r="D42" s="33" t="s">
        <v>150</v>
      </c>
      <c r="E42" s="33" t="s">
        <v>10</v>
      </c>
      <c r="F42" s="34" t="s">
        <v>151</v>
      </c>
      <c r="G42" s="35">
        <f t="shared" si="3"/>
        <v>2756.9</v>
      </c>
      <c r="H42" s="35">
        <f t="shared" si="3"/>
        <v>2747.8</v>
      </c>
      <c r="I42" s="17">
        <f t="shared" si="1"/>
        <v>99.66991911204614</v>
      </c>
    </row>
    <row r="43" spans="2:9" ht="31.5">
      <c r="B43" s="33" t="s">
        <v>53</v>
      </c>
      <c r="C43" s="33" t="s">
        <v>14</v>
      </c>
      <c r="D43" s="33" t="s">
        <v>152</v>
      </c>
      <c r="E43" s="33"/>
      <c r="F43" s="34" t="s">
        <v>153</v>
      </c>
      <c r="G43" s="35">
        <f t="shared" si="3"/>
        <v>2756.9</v>
      </c>
      <c r="H43" s="35">
        <f t="shared" si="3"/>
        <v>2747.8</v>
      </c>
      <c r="I43" s="17">
        <f t="shared" si="1"/>
        <v>99.66991911204614</v>
      </c>
    </row>
    <row r="44" spans="2:9" ht="21.75" customHeight="1">
      <c r="B44" s="33" t="s">
        <v>53</v>
      </c>
      <c r="C44" s="33" t="s">
        <v>14</v>
      </c>
      <c r="D44" s="33" t="s">
        <v>154</v>
      </c>
      <c r="E44" s="33" t="s">
        <v>10</v>
      </c>
      <c r="F44" s="34" t="s">
        <v>15</v>
      </c>
      <c r="G44" s="35">
        <f>G45+G49</f>
        <v>2756.9</v>
      </c>
      <c r="H44" s="35">
        <f>H45+H49</f>
        <v>2747.8</v>
      </c>
      <c r="I44" s="17">
        <f t="shared" si="1"/>
        <v>99.66991911204614</v>
      </c>
    </row>
    <row r="45" spans="2:9" ht="78.75">
      <c r="B45" s="33" t="s">
        <v>53</v>
      </c>
      <c r="C45" s="33" t="s">
        <v>14</v>
      </c>
      <c r="D45" s="33" t="s">
        <v>154</v>
      </c>
      <c r="E45" s="33" t="s">
        <v>46</v>
      </c>
      <c r="F45" s="34" t="s">
        <v>45</v>
      </c>
      <c r="G45" s="35">
        <f>G46</f>
        <v>2756.9</v>
      </c>
      <c r="H45" s="35">
        <f>H46</f>
        <v>2747.8</v>
      </c>
      <c r="I45" s="17">
        <f t="shared" si="1"/>
        <v>99.66991911204614</v>
      </c>
    </row>
    <row r="46" spans="2:9" ht="31.5">
      <c r="B46" s="33" t="s">
        <v>53</v>
      </c>
      <c r="C46" s="33" t="s">
        <v>14</v>
      </c>
      <c r="D46" s="33" t="s">
        <v>154</v>
      </c>
      <c r="E46" s="33" t="s">
        <v>57</v>
      </c>
      <c r="F46" s="34" t="s">
        <v>58</v>
      </c>
      <c r="G46" s="35">
        <f>G47+G48</f>
        <v>2756.9</v>
      </c>
      <c r="H46" s="35">
        <f>H47+H48</f>
        <v>2747.8</v>
      </c>
      <c r="I46" s="17">
        <f t="shared" si="1"/>
        <v>99.66991911204614</v>
      </c>
    </row>
    <row r="47" spans="2:9" ht="31.5">
      <c r="B47" s="33" t="s">
        <v>53</v>
      </c>
      <c r="C47" s="33" t="s">
        <v>14</v>
      </c>
      <c r="D47" s="33" t="s">
        <v>154</v>
      </c>
      <c r="E47" s="33" t="s">
        <v>39</v>
      </c>
      <c r="F47" s="34" t="s">
        <v>95</v>
      </c>
      <c r="G47" s="35">
        <v>2207.4</v>
      </c>
      <c r="H47" s="35">
        <v>2206.4</v>
      </c>
      <c r="I47" s="17">
        <f t="shared" si="1"/>
        <v>99.9546978345565</v>
      </c>
    </row>
    <row r="48" spans="2:9" ht="51" customHeight="1">
      <c r="B48" s="33" t="s">
        <v>53</v>
      </c>
      <c r="C48" s="33" t="s">
        <v>14</v>
      </c>
      <c r="D48" s="33" t="s">
        <v>154</v>
      </c>
      <c r="E48" s="33" t="s">
        <v>94</v>
      </c>
      <c r="F48" s="34" t="s">
        <v>96</v>
      </c>
      <c r="G48" s="35">
        <v>549.5</v>
      </c>
      <c r="H48" s="35">
        <v>541.4</v>
      </c>
      <c r="I48" s="17">
        <f t="shared" si="1"/>
        <v>98.52593266606004</v>
      </c>
    </row>
    <row r="49" spans="2:9" ht="31.5" hidden="1">
      <c r="B49" s="33" t="s">
        <v>53</v>
      </c>
      <c r="C49" s="33" t="s">
        <v>14</v>
      </c>
      <c r="D49" s="33" t="s">
        <v>154</v>
      </c>
      <c r="E49" s="33" t="s">
        <v>47</v>
      </c>
      <c r="F49" s="34" t="s">
        <v>100</v>
      </c>
      <c r="G49" s="35">
        <f>G50</f>
        <v>0</v>
      </c>
      <c r="H49" s="35">
        <f>H50</f>
        <v>0</v>
      </c>
      <c r="I49" s="17" t="e">
        <f t="shared" si="1"/>
        <v>#DIV/0!</v>
      </c>
    </row>
    <row r="50" spans="2:9" ht="31.5" hidden="1">
      <c r="B50" s="33" t="s">
        <v>53</v>
      </c>
      <c r="C50" s="33" t="s">
        <v>14</v>
      </c>
      <c r="D50" s="33" t="s">
        <v>154</v>
      </c>
      <c r="E50" s="33" t="s">
        <v>61</v>
      </c>
      <c r="F50" s="34" t="s">
        <v>62</v>
      </c>
      <c r="G50" s="35">
        <f>G51</f>
        <v>0</v>
      </c>
      <c r="H50" s="35">
        <f>H51</f>
        <v>0</v>
      </c>
      <c r="I50" s="17" t="e">
        <f t="shared" si="1"/>
        <v>#DIV/0!</v>
      </c>
    </row>
    <row r="51" spans="2:9" ht="15.75" hidden="1">
      <c r="B51" s="33" t="s">
        <v>53</v>
      </c>
      <c r="C51" s="33" t="s">
        <v>14</v>
      </c>
      <c r="D51" s="33" t="s">
        <v>154</v>
      </c>
      <c r="E51" s="33" t="s">
        <v>40</v>
      </c>
      <c r="F51" s="34" t="s">
        <v>135</v>
      </c>
      <c r="G51" s="35">
        <v>0</v>
      </c>
      <c r="H51" s="35">
        <v>0</v>
      </c>
      <c r="I51" s="17" t="e">
        <f t="shared" si="1"/>
        <v>#DIV/0!</v>
      </c>
    </row>
    <row r="52" spans="2:9" ht="63">
      <c r="B52" s="33" t="s">
        <v>53</v>
      </c>
      <c r="C52" s="33" t="s">
        <v>20</v>
      </c>
      <c r="D52" s="33" t="s">
        <v>10</v>
      </c>
      <c r="E52" s="33" t="s">
        <v>10</v>
      </c>
      <c r="F52" s="34" t="s">
        <v>19</v>
      </c>
      <c r="G52" s="35">
        <f>G53+G64+G70</f>
        <v>45229.7</v>
      </c>
      <c r="H52" s="35">
        <f>H53+H64+H70</f>
        <v>41704.399999999994</v>
      </c>
      <c r="I52" s="17">
        <f t="shared" si="1"/>
        <v>92.20578513675748</v>
      </c>
    </row>
    <row r="53" spans="2:9" ht="63">
      <c r="B53" s="33" t="s">
        <v>53</v>
      </c>
      <c r="C53" s="33" t="s">
        <v>20</v>
      </c>
      <c r="D53" s="33" t="s">
        <v>65</v>
      </c>
      <c r="E53" s="33"/>
      <c r="F53" s="34" t="s">
        <v>157</v>
      </c>
      <c r="G53" s="35">
        <f>G54+G59</f>
        <v>221</v>
      </c>
      <c r="H53" s="35">
        <f>H54+H59</f>
        <v>188.5</v>
      </c>
      <c r="I53" s="17">
        <f t="shared" si="1"/>
        <v>85.29411764705883</v>
      </c>
    </row>
    <row r="54" spans="2:9" ht="31.5">
      <c r="B54" s="33" t="s">
        <v>53</v>
      </c>
      <c r="C54" s="33" t="s">
        <v>20</v>
      </c>
      <c r="D54" s="33" t="s">
        <v>66</v>
      </c>
      <c r="E54" s="33"/>
      <c r="F54" s="34" t="s">
        <v>67</v>
      </c>
      <c r="G54" s="35">
        <f aca="true" t="shared" si="4" ref="G54:H57">G55</f>
        <v>141</v>
      </c>
      <c r="H54" s="35">
        <f t="shared" si="4"/>
        <v>111.8</v>
      </c>
      <c r="I54" s="17">
        <f t="shared" si="1"/>
        <v>79.29078014184398</v>
      </c>
    </row>
    <row r="55" spans="2:9" ht="15.75">
      <c r="B55" s="33" t="s">
        <v>53</v>
      </c>
      <c r="C55" s="33" t="s">
        <v>20</v>
      </c>
      <c r="D55" s="33" t="s">
        <v>118</v>
      </c>
      <c r="E55" s="33"/>
      <c r="F55" s="34" t="s">
        <v>18</v>
      </c>
      <c r="G55" s="35">
        <f t="shared" si="4"/>
        <v>141</v>
      </c>
      <c r="H55" s="35">
        <f t="shared" si="4"/>
        <v>111.8</v>
      </c>
      <c r="I55" s="17">
        <f t="shared" si="1"/>
        <v>79.29078014184398</v>
      </c>
    </row>
    <row r="56" spans="2:9" ht="31.5">
      <c r="B56" s="33" t="s">
        <v>53</v>
      </c>
      <c r="C56" s="33" t="s">
        <v>20</v>
      </c>
      <c r="D56" s="33" t="s">
        <v>118</v>
      </c>
      <c r="E56" s="33" t="s">
        <v>47</v>
      </c>
      <c r="F56" s="34" t="s">
        <v>100</v>
      </c>
      <c r="G56" s="35">
        <f t="shared" si="4"/>
        <v>141</v>
      </c>
      <c r="H56" s="35">
        <f t="shared" si="4"/>
        <v>111.8</v>
      </c>
      <c r="I56" s="17">
        <f t="shared" si="1"/>
        <v>79.29078014184398</v>
      </c>
    </row>
    <row r="57" spans="2:9" ht="30" customHeight="1">
      <c r="B57" s="33" t="s">
        <v>53</v>
      </c>
      <c r="C57" s="33" t="s">
        <v>20</v>
      </c>
      <c r="D57" s="33" t="s">
        <v>118</v>
      </c>
      <c r="E57" s="33" t="s">
        <v>61</v>
      </c>
      <c r="F57" s="34" t="s">
        <v>62</v>
      </c>
      <c r="G57" s="35">
        <f t="shared" si="4"/>
        <v>141</v>
      </c>
      <c r="H57" s="35">
        <f t="shared" si="4"/>
        <v>111.8</v>
      </c>
      <c r="I57" s="17">
        <f t="shared" si="1"/>
        <v>79.29078014184398</v>
      </c>
    </row>
    <row r="58" spans="2:9" ht="15.75">
      <c r="B58" s="33" t="s">
        <v>53</v>
      </c>
      <c r="C58" s="33" t="s">
        <v>20</v>
      </c>
      <c r="D58" s="33" t="s">
        <v>118</v>
      </c>
      <c r="E58" s="33" t="s">
        <v>40</v>
      </c>
      <c r="F58" s="34" t="s">
        <v>135</v>
      </c>
      <c r="G58" s="35">
        <v>141</v>
      </c>
      <c r="H58" s="35">
        <v>111.8</v>
      </c>
      <c r="I58" s="17">
        <f t="shared" si="1"/>
        <v>79.29078014184398</v>
      </c>
    </row>
    <row r="59" spans="2:9" ht="31.5">
      <c r="B59" s="33" t="s">
        <v>53</v>
      </c>
      <c r="C59" s="33" t="s">
        <v>20</v>
      </c>
      <c r="D59" s="33" t="s">
        <v>68</v>
      </c>
      <c r="E59" s="33"/>
      <c r="F59" s="34" t="s">
        <v>69</v>
      </c>
      <c r="G59" s="35">
        <f aca="true" t="shared" si="5" ref="G59:H62">G60</f>
        <v>80</v>
      </c>
      <c r="H59" s="35">
        <f t="shared" si="5"/>
        <v>76.7</v>
      </c>
      <c r="I59" s="17">
        <f t="shared" si="1"/>
        <v>95.875</v>
      </c>
    </row>
    <row r="60" spans="2:9" ht="15.75">
      <c r="B60" s="33" t="s">
        <v>53</v>
      </c>
      <c r="C60" s="33" t="s">
        <v>20</v>
      </c>
      <c r="D60" s="33" t="s">
        <v>119</v>
      </c>
      <c r="E60" s="33"/>
      <c r="F60" s="34" t="s">
        <v>18</v>
      </c>
      <c r="G60" s="35">
        <f t="shared" si="5"/>
        <v>80</v>
      </c>
      <c r="H60" s="35">
        <f t="shared" si="5"/>
        <v>76.7</v>
      </c>
      <c r="I60" s="17">
        <f t="shared" si="1"/>
        <v>95.875</v>
      </c>
    </row>
    <row r="61" spans="2:9" ht="31.5">
      <c r="B61" s="33" t="s">
        <v>53</v>
      </c>
      <c r="C61" s="33" t="s">
        <v>20</v>
      </c>
      <c r="D61" s="33" t="s">
        <v>119</v>
      </c>
      <c r="E61" s="33" t="s">
        <v>47</v>
      </c>
      <c r="F61" s="34" t="s">
        <v>100</v>
      </c>
      <c r="G61" s="35">
        <f t="shared" si="5"/>
        <v>80</v>
      </c>
      <c r="H61" s="35">
        <f t="shared" si="5"/>
        <v>76.7</v>
      </c>
      <c r="I61" s="17">
        <f t="shared" si="1"/>
        <v>95.875</v>
      </c>
    </row>
    <row r="62" spans="2:9" ht="31.5">
      <c r="B62" s="33" t="s">
        <v>53</v>
      </c>
      <c r="C62" s="33" t="s">
        <v>20</v>
      </c>
      <c r="D62" s="33" t="s">
        <v>119</v>
      </c>
      <c r="E62" s="33" t="s">
        <v>61</v>
      </c>
      <c r="F62" s="34" t="s">
        <v>62</v>
      </c>
      <c r="G62" s="35">
        <f t="shared" si="5"/>
        <v>80</v>
      </c>
      <c r="H62" s="35">
        <f t="shared" si="5"/>
        <v>76.7</v>
      </c>
      <c r="I62" s="17">
        <f t="shared" si="1"/>
        <v>95.875</v>
      </c>
    </row>
    <row r="63" spans="2:9" ht="15.75">
      <c r="B63" s="33" t="s">
        <v>53</v>
      </c>
      <c r="C63" s="33" t="s">
        <v>20</v>
      </c>
      <c r="D63" s="33" t="s">
        <v>119</v>
      </c>
      <c r="E63" s="33" t="s">
        <v>40</v>
      </c>
      <c r="F63" s="34" t="s">
        <v>135</v>
      </c>
      <c r="G63" s="35">
        <v>80</v>
      </c>
      <c r="H63" s="35">
        <v>76.7</v>
      </c>
      <c r="I63" s="17">
        <f t="shared" si="1"/>
        <v>95.875</v>
      </c>
    </row>
    <row r="64" spans="2:9" ht="63">
      <c r="B64" s="33" t="s">
        <v>53</v>
      </c>
      <c r="C64" s="33" t="s">
        <v>20</v>
      </c>
      <c r="D64" s="33" t="s">
        <v>133</v>
      </c>
      <c r="E64" s="33"/>
      <c r="F64" s="34" t="s">
        <v>191</v>
      </c>
      <c r="G64" s="35">
        <f aca="true" t="shared" si="6" ref="G64:H68">G65</f>
        <v>131.2</v>
      </c>
      <c r="H64" s="35">
        <f t="shared" si="6"/>
        <v>123.6</v>
      </c>
      <c r="I64" s="17">
        <f t="shared" si="1"/>
        <v>94.20731707317074</v>
      </c>
    </row>
    <row r="65" spans="2:9" ht="40.5" customHeight="1">
      <c r="B65" s="33" t="s">
        <v>53</v>
      </c>
      <c r="C65" s="33" t="s">
        <v>20</v>
      </c>
      <c r="D65" s="33" t="s">
        <v>193</v>
      </c>
      <c r="E65" s="33"/>
      <c r="F65" s="34" t="s">
        <v>192</v>
      </c>
      <c r="G65" s="35">
        <f t="shared" si="6"/>
        <v>131.2</v>
      </c>
      <c r="H65" s="35">
        <f t="shared" si="6"/>
        <v>123.6</v>
      </c>
      <c r="I65" s="17">
        <f t="shared" si="1"/>
        <v>94.20731707317074</v>
      </c>
    </row>
    <row r="66" spans="2:9" ht="15.75">
      <c r="B66" s="33" t="s">
        <v>53</v>
      </c>
      <c r="C66" s="33" t="s">
        <v>20</v>
      </c>
      <c r="D66" s="33" t="s">
        <v>194</v>
      </c>
      <c r="E66" s="33"/>
      <c r="F66" s="34" t="s">
        <v>18</v>
      </c>
      <c r="G66" s="35">
        <f t="shared" si="6"/>
        <v>131.2</v>
      </c>
      <c r="H66" s="35">
        <f t="shared" si="6"/>
        <v>123.6</v>
      </c>
      <c r="I66" s="17">
        <f t="shared" si="1"/>
        <v>94.20731707317074</v>
      </c>
    </row>
    <row r="67" spans="2:9" ht="31.5">
      <c r="B67" s="33" t="s">
        <v>53</v>
      </c>
      <c r="C67" s="33" t="s">
        <v>20</v>
      </c>
      <c r="D67" s="33" t="s">
        <v>194</v>
      </c>
      <c r="E67" s="33" t="s">
        <v>47</v>
      </c>
      <c r="F67" s="34" t="s">
        <v>100</v>
      </c>
      <c r="G67" s="35">
        <f t="shared" si="6"/>
        <v>131.2</v>
      </c>
      <c r="H67" s="35">
        <f t="shared" si="6"/>
        <v>123.6</v>
      </c>
      <c r="I67" s="17">
        <f t="shared" si="1"/>
        <v>94.20731707317074</v>
      </c>
    </row>
    <row r="68" spans="2:9" ht="31.5">
      <c r="B68" s="33" t="s">
        <v>53</v>
      </c>
      <c r="C68" s="33" t="s">
        <v>20</v>
      </c>
      <c r="D68" s="33" t="s">
        <v>194</v>
      </c>
      <c r="E68" s="33" t="s">
        <v>61</v>
      </c>
      <c r="F68" s="34" t="s">
        <v>62</v>
      </c>
      <c r="G68" s="35">
        <f t="shared" si="6"/>
        <v>131.2</v>
      </c>
      <c r="H68" s="35">
        <f t="shared" si="6"/>
        <v>123.6</v>
      </c>
      <c r="I68" s="17">
        <f t="shared" si="1"/>
        <v>94.20731707317074</v>
      </c>
    </row>
    <row r="69" spans="2:9" ht="31.5" customHeight="1">
      <c r="B69" s="33" t="s">
        <v>53</v>
      </c>
      <c r="C69" s="33" t="s">
        <v>20</v>
      </c>
      <c r="D69" s="33" t="s">
        <v>194</v>
      </c>
      <c r="E69" s="33" t="s">
        <v>40</v>
      </c>
      <c r="F69" s="34" t="s">
        <v>135</v>
      </c>
      <c r="G69" s="35">
        <v>131.2</v>
      </c>
      <c r="H69" s="35">
        <v>123.6</v>
      </c>
      <c r="I69" s="17">
        <f t="shared" si="1"/>
        <v>94.20731707317074</v>
      </c>
    </row>
    <row r="70" spans="2:9" ht="48.75" customHeight="1">
      <c r="B70" s="33" t="s">
        <v>53</v>
      </c>
      <c r="C70" s="33" t="s">
        <v>20</v>
      </c>
      <c r="D70" s="33" t="s">
        <v>150</v>
      </c>
      <c r="E70" s="33"/>
      <c r="F70" s="34" t="s">
        <v>158</v>
      </c>
      <c r="G70" s="35">
        <f>G71</f>
        <v>44877.5</v>
      </c>
      <c r="H70" s="35">
        <f>H71</f>
        <v>41392.299999999996</v>
      </c>
      <c r="I70" s="17">
        <f t="shared" si="1"/>
        <v>92.23397025235361</v>
      </c>
    </row>
    <row r="71" spans="2:9" ht="31.5">
      <c r="B71" s="33" t="s">
        <v>53</v>
      </c>
      <c r="C71" s="33" t="s">
        <v>20</v>
      </c>
      <c r="D71" s="33" t="s">
        <v>152</v>
      </c>
      <c r="E71" s="33" t="s">
        <v>10</v>
      </c>
      <c r="F71" s="34" t="s">
        <v>153</v>
      </c>
      <c r="G71" s="35">
        <f>G72</f>
        <v>44877.5</v>
      </c>
      <c r="H71" s="35">
        <f>H72</f>
        <v>41392.299999999996</v>
      </c>
      <c r="I71" s="17">
        <f t="shared" si="1"/>
        <v>92.23397025235361</v>
      </c>
    </row>
    <row r="72" spans="2:9" ht="15.75">
      <c r="B72" s="33" t="s">
        <v>53</v>
      </c>
      <c r="C72" s="33" t="s">
        <v>20</v>
      </c>
      <c r="D72" s="33" t="s">
        <v>159</v>
      </c>
      <c r="E72" s="33" t="s">
        <v>10</v>
      </c>
      <c r="F72" s="34" t="s">
        <v>18</v>
      </c>
      <c r="G72" s="35">
        <f>G73+G78+G83</f>
        <v>44877.5</v>
      </c>
      <c r="H72" s="35">
        <f>H73+H78+H83</f>
        <v>41392.299999999996</v>
      </c>
      <c r="I72" s="17">
        <f t="shared" si="1"/>
        <v>92.23397025235361</v>
      </c>
    </row>
    <row r="73" spans="2:9" ht="78.75">
      <c r="B73" s="33" t="s">
        <v>53</v>
      </c>
      <c r="C73" s="33" t="s">
        <v>20</v>
      </c>
      <c r="D73" s="33" t="s">
        <v>159</v>
      </c>
      <c r="E73" s="33" t="s">
        <v>46</v>
      </c>
      <c r="F73" s="34" t="s">
        <v>45</v>
      </c>
      <c r="G73" s="35">
        <f>G74</f>
        <v>31274.500000000004</v>
      </c>
      <c r="H73" s="35">
        <f>H74</f>
        <v>30331.899999999998</v>
      </c>
      <c r="I73" s="17">
        <f t="shared" si="1"/>
        <v>96.9860429423332</v>
      </c>
    </row>
    <row r="74" spans="2:9" ht="31.5">
      <c r="B74" s="33" t="s">
        <v>53</v>
      </c>
      <c r="C74" s="33" t="s">
        <v>20</v>
      </c>
      <c r="D74" s="33" t="s">
        <v>159</v>
      </c>
      <c r="E74" s="33" t="s">
        <v>57</v>
      </c>
      <c r="F74" s="34" t="s">
        <v>58</v>
      </c>
      <c r="G74" s="35">
        <f>G75+G77+G76</f>
        <v>31274.500000000004</v>
      </c>
      <c r="H74" s="35">
        <f>H75+H77+H76</f>
        <v>30331.899999999998</v>
      </c>
      <c r="I74" s="17">
        <f t="shared" si="1"/>
        <v>96.9860429423332</v>
      </c>
    </row>
    <row r="75" spans="2:9" ht="31.5">
      <c r="B75" s="33" t="s">
        <v>53</v>
      </c>
      <c r="C75" s="33" t="s">
        <v>20</v>
      </c>
      <c r="D75" s="33" t="s">
        <v>159</v>
      </c>
      <c r="E75" s="33" t="s">
        <v>39</v>
      </c>
      <c r="F75" s="34" t="s">
        <v>95</v>
      </c>
      <c r="G75" s="35">
        <v>24003.9</v>
      </c>
      <c r="H75" s="35">
        <v>23320.3</v>
      </c>
      <c r="I75" s="17">
        <f t="shared" si="1"/>
        <v>97.15212944563174</v>
      </c>
    </row>
    <row r="76" spans="2:9" ht="47.25">
      <c r="B76" s="33" t="s">
        <v>53</v>
      </c>
      <c r="C76" s="33" t="s">
        <v>20</v>
      </c>
      <c r="D76" s="33" t="s">
        <v>159</v>
      </c>
      <c r="E76" s="33" t="s">
        <v>155</v>
      </c>
      <c r="F76" s="34" t="s">
        <v>156</v>
      </c>
      <c r="G76" s="35">
        <v>20.7</v>
      </c>
      <c r="H76" s="35">
        <v>17.7</v>
      </c>
      <c r="I76" s="17">
        <f t="shared" si="1"/>
        <v>85.5072463768116</v>
      </c>
    </row>
    <row r="77" spans="2:9" ht="47.25">
      <c r="B77" s="33" t="s">
        <v>53</v>
      </c>
      <c r="C77" s="33" t="s">
        <v>20</v>
      </c>
      <c r="D77" s="33" t="s">
        <v>159</v>
      </c>
      <c r="E77" s="33" t="s">
        <v>94</v>
      </c>
      <c r="F77" s="34" t="s">
        <v>96</v>
      </c>
      <c r="G77" s="35">
        <v>7249.9</v>
      </c>
      <c r="H77" s="35">
        <v>6993.9</v>
      </c>
      <c r="I77" s="17">
        <f t="shared" si="1"/>
        <v>96.46891681264569</v>
      </c>
    </row>
    <row r="78" spans="2:9" ht="31.5">
      <c r="B78" s="33" t="s">
        <v>53</v>
      </c>
      <c r="C78" s="33" t="s">
        <v>20</v>
      </c>
      <c r="D78" s="33" t="s">
        <v>159</v>
      </c>
      <c r="E78" s="33" t="s">
        <v>47</v>
      </c>
      <c r="F78" s="34" t="s">
        <v>100</v>
      </c>
      <c r="G78" s="35">
        <f>G79</f>
        <v>13474.300000000001</v>
      </c>
      <c r="H78" s="35">
        <f>H79</f>
        <v>10931.7</v>
      </c>
      <c r="I78" s="17">
        <f t="shared" si="1"/>
        <v>81.13000304282969</v>
      </c>
    </row>
    <row r="79" spans="2:9" ht="31.5">
      <c r="B79" s="33" t="s">
        <v>53</v>
      </c>
      <c r="C79" s="33" t="s">
        <v>20</v>
      </c>
      <c r="D79" s="33" t="s">
        <v>159</v>
      </c>
      <c r="E79" s="33" t="s">
        <v>61</v>
      </c>
      <c r="F79" s="34" t="s">
        <v>62</v>
      </c>
      <c r="G79" s="35">
        <f>G80+G81+G82</f>
        <v>13474.300000000001</v>
      </c>
      <c r="H79" s="35">
        <f>H80+H81+H82</f>
        <v>10931.7</v>
      </c>
      <c r="I79" s="17">
        <f aca="true" t="shared" si="7" ref="I79:I154">H79/G79*100</f>
        <v>81.13000304282969</v>
      </c>
    </row>
    <row r="80" spans="2:9" ht="31.5">
      <c r="B80" s="33" t="s">
        <v>53</v>
      </c>
      <c r="C80" s="33" t="s">
        <v>20</v>
      </c>
      <c r="D80" s="33" t="s">
        <v>159</v>
      </c>
      <c r="E80" s="33" t="s">
        <v>41</v>
      </c>
      <c r="F80" s="34" t="s">
        <v>160</v>
      </c>
      <c r="G80" s="35">
        <v>3339.6</v>
      </c>
      <c r="H80" s="35">
        <v>2168.2</v>
      </c>
      <c r="I80" s="17">
        <f t="shared" si="7"/>
        <v>64.92394298718409</v>
      </c>
    </row>
    <row r="81" spans="2:9" ht="21" customHeight="1">
      <c r="B81" s="33" t="s">
        <v>53</v>
      </c>
      <c r="C81" s="33" t="s">
        <v>20</v>
      </c>
      <c r="D81" s="33" t="s">
        <v>159</v>
      </c>
      <c r="E81" s="33" t="s">
        <v>40</v>
      </c>
      <c r="F81" s="34" t="s">
        <v>135</v>
      </c>
      <c r="G81" s="35">
        <v>8572.1</v>
      </c>
      <c r="H81" s="35">
        <v>7641.8</v>
      </c>
      <c r="I81" s="17">
        <f t="shared" si="7"/>
        <v>89.14735012424026</v>
      </c>
    </row>
    <row r="82" spans="2:9" ht="21" customHeight="1">
      <c r="B82" s="33" t="s">
        <v>53</v>
      </c>
      <c r="C82" s="33" t="s">
        <v>20</v>
      </c>
      <c r="D82" s="33" t="s">
        <v>159</v>
      </c>
      <c r="E82" s="33" t="s">
        <v>215</v>
      </c>
      <c r="F82" s="34" t="s">
        <v>216</v>
      </c>
      <c r="G82" s="35">
        <v>1562.6</v>
      </c>
      <c r="H82" s="35">
        <v>1121.7</v>
      </c>
      <c r="I82" s="17">
        <f t="shared" si="7"/>
        <v>71.78420581082811</v>
      </c>
    </row>
    <row r="83" spans="2:9" ht="21.75" customHeight="1">
      <c r="B83" s="33" t="s">
        <v>53</v>
      </c>
      <c r="C83" s="33" t="s">
        <v>20</v>
      </c>
      <c r="D83" s="33" t="s">
        <v>159</v>
      </c>
      <c r="E83" s="33" t="s">
        <v>49</v>
      </c>
      <c r="F83" s="34" t="s">
        <v>48</v>
      </c>
      <c r="G83" s="35">
        <f>G84+G86</f>
        <v>128.7</v>
      </c>
      <c r="H83" s="35">
        <f>H84+H86</f>
        <v>128.7</v>
      </c>
      <c r="I83" s="17">
        <f t="shared" si="7"/>
        <v>100</v>
      </c>
    </row>
    <row r="84" spans="2:9" ht="21.75" customHeight="1">
      <c r="B84" s="33" t="s">
        <v>53</v>
      </c>
      <c r="C84" s="33" t="s">
        <v>20</v>
      </c>
      <c r="D84" s="33" t="s">
        <v>159</v>
      </c>
      <c r="E84" s="33" t="s">
        <v>161</v>
      </c>
      <c r="F84" s="34" t="s">
        <v>162</v>
      </c>
      <c r="G84" s="35">
        <f>G85</f>
        <v>30</v>
      </c>
      <c r="H84" s="35">
        <f>H85</f>
        <v>30</v>
      </c>
      <c r="I84" s="17">
        <f t="shared" si="7"/>
        <v>100</v>
      </c>
    </row>
    <row r="85" spans="2:9" ht="31.5">
      <c r="B85" s="33" t="s">
        <v>53</v>
      </c>
      <c r="C85" s="33" t="s">
        <v>20</v>
      </c>
      <c r="D85" s="33" t="s">
        <v>159</v>
      </c>
      <c r="E85" s="33" t="s">
        <v>163</v>
      </c>
      <c r="F85" s="34" t="s">
        <v>164</v>
      </c>
      <c r="G85" s="35">
        <v>30</v>
      </c>
      <c r="H85" s="35">
        <v>30</v>
      </c>
      <c r="I85" s="17">
        <f t="shared" si="7"/>
        <v>100</v>
      </c>
    </row>
    <row r="86" spans="2:9" ht="23.25" customHeight="1">
      <c r="B86" s="33" t="s">
        <v>53</v>
      </c>
      <c r="C86" s="33" t="s">
        <v>20</v>
      </c>
      <c r="D86" s="33" t="s">
        <v>159</v>
      </c>
      <c r="E86" s="33" t="s">
        <v>63</v>
      </c>
      <c r="F86" s="34" t="s">
        <v>64</v>
      </c>
      <c r="G86" s="35">
        <f>G87+G88</f>
        <v>98.7</v>
      </c>
      <c r="H86" s="35">
        <f>H87+H88</f>
        <v>98.7</v>
      </c>
      <c r="I86" s="17">
        <f t="shared" si="7"/>
        <v>100</v>
      </c>
    </row>
    <row r="87" spans="2:9" ht="28.5" customHeight="1">
      <c r="B87" s="33" t="s">
        <v>53</v>
      </c>
      <c r="C87" s="33" t="s">
        <v>20</v>
      </c>
      <c r="D87" s="33" t="s">
        <v>159</v>
      </c>
      <c r="E87" s="33" t="s">
        <v>42</v>
      </c>
      <c r="F87" s="34" t="s">
        <v>43</v>
      </c>
      <c r="G87" s="35">
        <v>8.7</v>
      </c>
      <c r="H87" s="35">
        <v>8.7</v>
      </c>
      <c r="I87" s="17">
        <f>H87/G87*100</f>
        <v>100</v>
      </c>
    </row>
    <row r="88" spans="2:9" ht="20.25" customHeight="1">
      <c r="B88" s="33" t="s">
        <v>53</v>
      </c>
      <c r="C88" s="33" t="s">
        <v>20</v>
      </c>
      <c r="D88" s="33" t="s">
        <v>159</v>
      </c>
      <c r="E88" s="33" t="s">
        <v>217</v>
      </c>
      <c r="F88" s="34" t="s">
        <v>218</v>
      </c>
      <c r="G88" s="35">
        <v>90</v>
      </c>
      <c r="H88" s="35">
        <v>90</v>
      </c>
      <c r="I88" s="17">
        <f>H88/G88*100</f>
        <v>100</v>
      </c>
    </row>
    <row r="89" spans="2:9" ht="15.75">
      <c r="B89" s="33" t="s">
        <v>53</v>
      </c>
      <c r="C89" s="33" t="s">
        <v>137</v>
      </c>
      <c r="D89" s="33"/>
      <c r="E89" s="33"/>
      <c r="F89" s="34" t="s">
        <v>140</v>
      </c>
      <c r="G89" s="35">
        <f aca="true" t="shared" si="8" ref="G89:H93">G90</f>
        <v>701.7</v>
      </c>
      <c r="H89" s="35">
        <f t="shared" si="8"/>
        <v>701.7</v>
      </c>
      <c r="I89" s="17">
        <f t="shared" si="7"/>
        <v>100</v>
      </c>
    </row>
    <row r="90" spans="2:9" ht="15.75">
      <c r="B90" s="33" t="s">
        <v>53</v>
      </c>
      <c r="C90" s="33" t="s">
        <v>137</v>
      </c>
      <c r="D90" s="33" t="s">
        <v>97</v>
      </c>
      <c r="E90" s="33"/>
      <c r="F90" s="34" t="s">
        <v>98</v>
      </c>
      <c r="G90" s="35">
        <f t="shared" si="8"/>
        <v>701.7</v>
      </c>
      <c r="H90" s="35">
        <f t="shared" si="8"/>
        <v>701.7</v>
      </c>
      <c r="I90" s="17">
        <f t="shared" si="7"/>
        <v>100</v>
      </c>
    </row>
    <row r="91" spans="2:9" ht="63">
      <c r="B91" s="33" t="s">
        <v>53</v>
      </c>
      <c r="C91" s="33" t="s">
        <v>137</v>
      </c>
      <c r="D91" s="33" t="s">
        <v>59</v>
      </c>
      <c r="E91" s="33"/>
      <c r="F91" s="34" t="s">
        <v>60</v>
      </c>
      <c r="G91" s="35">
        <f t="shared" si="8"/>
        <v>701.7</v>
      </c>
      <c r="H91" s="35">
        <f t="shared" si="8"/>
        <v>701.7</v>
      </c>
      <c r="I91" s="17">
        <f t="shared" si="7"/>
        <v>100</v>
      </c>
    </row>
    <row r="92" spans="2:9" ht="15.75">
      <c r="B92" s="33" t="s">
        <v>53</v>
      </c>
      <c r="C92" s="33" t="s">
        <v>137</v>
      </c>
      <c r="D92" s="33" t="s">
        <v>138</v>
      </c>
      <c r="E92" s="33"/>
      <c r="F92" s="34" t="s">
        <v>22</v>
      </c>
      <c r="G92" s="35">
        <f t="shared" si="8"/>
        <v>701.7</v>
      </c>
      <c r="H92" s="35">
        <f t="shared" si="8"/>
        <v>701.7</v>
      </c>
      <c r="I92" s="17">
        <f t="shared" si="7"/>
        <v>100</v>
      </c>
    </row>
    <row r="93" spans="2:9" ht="15.75">
      <c r="B93" s="33" t="s">
        <v>53</v>
      </c>
      <c r="C93" s="33" t="s">
        <v>137</v>
      </c>
      <c r="D93" s="33" t="s">
        <v>138</v>
      </c>
      <c r="E93" s="33" t="s">
        <v>49</v>
      </c>
      <c r="F93" s="34" t="s">
        <v>48</v>
      </c>
      <c r="G93" s="35">
        <f t="shared" si="8"/>
        <v>701.7</v>
      </c>
      <c r="H93" s="35">
        <f t="shared" si="8"/>
        <v>701.7</v>
      </c>
      <c r="I93" s="17">
        <f t="shared" si="7"/>
        <v>100</v>
      </c>
    </row>
    <row r="94" spans="2:9" ht="20.25" customHeight="1">
      <c r="B94" s="33" t="s">
        <v>53</v>
      </c>
      <c r="C94" s="33" t="s">
        <v>137</v>
      </c>
      <c r="D94" s="33" t="s">
        <v>138</v>
      </c>
      <c r="E94" s="33" t="s">
        <v>139</v>
      </c>
      <c r="F94" s="34" t="s">
        <v>141</v>
      </c>
      <c r="G94" s="35">
        <v>701.7</v>
      </c>
      <c r="H94" s="35">
        <v>701.7</v>
      </c>
      <c r="I94" s="17">
        <f t="shared" si="7"/>
        <v>100</v>
      </c>
    </row>
    <row r="95" spans="2:9" ht="25.5" customHeight="1">
      <c r="B95" s="33" t="s">
        <v>53</v>
      </c>
      <c r="C95" s="33" t="s">
        <v>195</v>
      </c>
      <c r="D95" s="33"/>
      <c r="E95" s="33"/>
      <c r="F95" s="34" t="s">
        <v>196</v>
      </c>
      <c r="G95" s="35">
        <f>G97</f>
        <v>100</v>
      </c>
      <c r="H95" s="35">
        <f>H97</f>
        <v>0</v>
      </c>
      <c r="I95" s="17">
        <f t="shared" si="7"/>
        <v>0</v>
      </c>
    </row>
    <row r="96" spans="2:9" ht="25.5" customHeight="1">
      <c r="B96" s="33" t="s">
        <v>53</v>
      </c>
      <c r="C96" s="33" t="s">
        <v>195</v>
      </c>
      <c r="D96" s="33" t="s">
        <v>97</v>
      </c>
      <c r="E96" s="33"/>
      <c r="F96" s="34" t="s">
        <v>98</v>
      </c>
      <c r="G96" s="35">
        <f aca="true" t="shared" si="9" ref="G96:H98">G97</f>
        <v>100</v>
      </c>
      <c r="H96" s="35">
        <f t="shared" si="9"/>
        <v>0</v>
      </c>
      <c r="I96" s="17">
        <f t="shared" si="7"/>
        <v>0</v>
      </c>
    </row>
    <row r="97" spans="2:9" ht="31.5">
      <c r="B97" s="33" t="s">
        <v>53</v>
      </c>
      <c r="C97" s="33" t="s">
        <v>195</v>
      </c>
      <c r="D97" s="33" t="s">
        <v>198</v>
      </c>
      <c r="E97" s="33"/>
      <c r="F97" s="34" t="s">
        <v>197</v>
      </c>
      <c r="G97" s="35">
        <f t="shared" si="9"/>
        <v>100</v>
      </c>
      <c r="H97" s="35">
        <f t="shared" si="9"/>
        <v>0</v>
      </c>
      <c r="I97" s="17">
        <f t="shared" si="7"/>
        <v>0</v>
      </c>
    </row>
    <row r="98" spans="2:9" ht="15.75">
      <c r="B98" s="33" t="s">
        <v>53</v>
      </c>
      <c r="C98" s="33" t="s">
        <v>195</v>
      </c>
      <c r="D98" s="33" t="s">
        <v>199</v>
      </c>
      <c r="E98" s="33" t="s">
        <v>49</v>
      </c>
      <c r="F98" s="34" t="s">
        <v>48</v>
      </c>
      <c r="G98" s="35">
        <f t="shared" si="9"/>
        <v>100</v>
      </c>
      <c r="H98" s="35">
        <f t="shared" si="9"/>
        <v>0</v>
      </c>
      <c r="I98" s="17">
        <f t="shared" si="7"/>
        <v>0</v>
      </c>
    </row>
    <row r="99" spans="2:9" ht="15.75">
      <c r="B99" s="33" t="s">
        <v>53</v>
      </c>
      <c r="C99" s="33" t="s">
        <v>195</v>
      </c>
      <c r="D99" s="33" t="s">
        <v>199</v>
      </c>
      <c r="E99" s="33" t="s">
        <v>200</v>
      </c>
      <c r="F99" s="34" t="s">
        <v>201</v>
      </c>
      <c r="G99" s="35">
        <v>100</v>
      </c>
      <c r="H99" s="35">
        <v>0</v>
      </c>
      <c r="I99" s="17">
        <f t="shared" si="7"/>
        <v>0</v>
      </c>
    </row>
    <row r="100" spans="2:9" ht="15.75">
      <c r="B100" s="33" t="s">
        <v>53</v>
      </c>
      <c r="C100" s="33" t="s">
        <v>21</v>
      </c>
      <c r="D100" s="33"/>
      <c r="E100" s="33" t="s">
        <v>10</v>
      </c>
      <c r="F100" s="34" t="s">
        <v>165</v>
      </c>
      <c r="G100" s="35">
        <f>G102+G105+G114</f>
        <v>4116.900000000001</v>
      </c>
      <c r="H100" s="35">
        <f>H102+H105+H114</f>
        <v>3469.5</v>
      </c>
      <c r="I100" s="17">
        <f t="shared" si="7"/>
        <v>84.27457553013188</v>
      </c>
    </row>
    <row r="101" spans="2:9" ht="15.75">
      <c r="B101" s="33" t="s">
        <v>53</v>
      </c>
      <c r="C101" s="33" t="s">
        <v>21</v>
      </c>
      <c r="D101" s="33" t="s">
        <v>97</v>
      </c>
      <c r="E101" s="33"/>
      <c r="F101" s="34" t="s">
        <v>98</v>
      </c>
      <c r="G101" s="35">
        <f aca="true" t="shared" si="10" ref="G101:H103">G102</f>
        <v>126.5</v>
      </c>
      <c r="H101" s="35">
        <f t="shared" si="10"/>
        <v>91.9</v>
      </c>
      <c r="I101" s="17">
        <f t="shared" si="7"/>
        <v>72.64822134387352</v>
      </c>
    </row>
    <row r="102" spans="2:9" ht="31.5">
      <c r="B102" s="33" t="s">
        <v>53</v>
      </c>
      <c r="C102" s="33" t="s">
        <v>21</v>
      </c>
      <c r="D102" s="33" t="s">
        <v>202</v>
      </c>
      <c r="E102" s="33"/>
      <c r="F102" s="34" t="s">
        <v>203</v>
      </c>
      <c r="G102" s="35">
        <f t="shared" si="10"/>
        <v>126.5</v>
      </c>
      <c r="H102" s="35">
        <f t="shared" si="10"/>
        <v>91.9</v>
      </c>
      <c r="I102" s="17">
        <f t="shared" si="7"/>
        <v>72.64822134387352</v>
      </c>
    </row>
    <row r="103" spans="2:9" ht="15.75">
      <c r="B103" s="33" t="s">
        <v>53</v>
      </c>
      <c r="C103" s="33" t="s">
        <v>21</v>
      </c>
      <c r="D103" s="33" t="s">
        <v>202</v>
      </c>
      <c r="E103" s="33" t="s">
        <v>102</v>
      </c>
      <c r="F103" s="34" t="s">
        <v>104</v>
      </c>
      <c r="G103" s="35">
        <f t="shared" si="10"/>
        <v>126.5</v>
      </c>
      <c r="H103" s="35">
        <f t="shared" si="10"/>
        <v>91.9</v>
      </c>
      <c r="I103" s="17">
        <f t="shared" si="7"/>
        <v>72.64822134387352</v>
      </c>
    </row>
    <row r="104" spans="2:9" ht="15.75">
      <c r="B104" s="33" t="s">
        <v>53</v>
      </c>
      <c r="C104" s="33" t="s">
        <v>21</v>
      </c>
      <c r="D104" s="33" t="s">
        <v>202</v>
      </c>
      <c r="E104" s="33" t="s">
        <v>204</v>
      </c>
      <c r="F104" s="34" t="s">
        <v>205</v>
      </c>
      <c r="G104" s="35">
        <v>126.5</v>
      </c>
      <c r="H104" s="35">
        <v>91.9</v>
      </c>
      <c r="I104" s="17">
        <f t="shared" si="7"/>
        <v>72.64822134387352</v>
      </c>
    </row>
    <row r="105" spans="2:9" ht="47.25">
      <c r="B105" s="33" t="s">
        <v>53</v>
      </c>
      <c r="C105" s="33" t="s">
        <v>21</v>
      </c>
      <c r="D105" s="33" t="s">
        <v>90</v>
      </c>
      <c r="E105" s="33" t="s">
        <v>10</v>
      </c>
      <c r="F105" s="34" t="s">
        <v>166</v>
      </c>
      <c r="G105" s="35">
        <f>G106</f>
        <v>3355.3</v>
      </c>
      <c r="H105" s="35">
        <f>H106</f>
        <v>2845</v>
      </c>
      <c r="I105" s="17">
        <f t="shared" si="7"/>
        <v>84.7912258218341</v>
      </c>
    </row>
    <row r="106" spans="2:9" ht="47.25">
      <c r="B106" s="33" t="s">
        <v>53</v>
      </c>
      <c r="C106" s="33" t="s">
        <v>21</v>
      </c>
      <c r="D106" s="33" t="s">
        <v>91</v>
      </c>
      <c r="E106" s="33"/>
      <c r="F106" s="34" t="s">
        <v>167</v>
      </c>
      <c r="G106" s="35">
        <f>G107</f>
        <v>3355.3</v>
      </c>
      <c r="H106" s="35">
        <f>H107</f>
        <v>2845</v>
      </c>
      <c r="I106" s="17">
        <f t="shared" si="7"/>
        <v>84.7912258218341</v>
      </c>
    </row>
    <row r="107" spans="2:9" ht="15.75">
      <c r="B107" s="33" t="s">
        <v>53</v>
      </c>
      <c r="C107" s="33" t="s">
        <v>21</v>
      </c>
      <c r="D107" s="33" t="s">
        <v>120</v>
      </c>
      <c r="E107" s="33" t="s">
        <v>10</v>
      </c>
      <c r="F107" s="34" t="s">
        <v>22</v>
      </c>
      <c r="G107" s="35">
        <f>G108+G112</f>
        <v>3355.3</v>
      </c>
      <c r="H107" s="35">
        <f>H108+H112</f>
        <v>2845</v>
      </c>
      <c r="I107" s="17">
        <f t="shared" si="7"/>
        <v>84.7912258218341</v>
      </c>
    </row>
    <row r="108" spans="2:9" ht="31.5">
      <c r="B108" s="33" t="s">
        <v>53</v>
      </c>
      <c r="C108" s="33" t="s">
        <v>21</v>
      </c>
      <c r="D108" s="33" t="s">
        <v>120</v>
      </c>
      <c r="E108" s="33" t="s">
        <v>47</v>
      </c>
      <c r="F108" s="34" t="s">
        <v>100</v>
      </c>
      <c r="G108" s="35">
        <f>G109</f>
        <v>2355.3</v>
      </c>
      <c r="H108" s="35">
        <f>H109</f>
        <v>2213.7</v>
      </c>
      <c r="I108" s="17">
        <f t="shared" si="7"/>
        <v>93.98802700292956</v>
      </c>
    </row>
    <row r="109" spans="2:9" ht="31.5">
      <c r="B109" s="33" t="s">
        <v>53</v>
      </c>
      <c r="C109" s="33" t="s">
        <v>21</v>
      </c>
      <c r="D109" s="33" t="s">
        <v>120</v>
      </c>
      <c r="E109" s="33" t="s">
        <v>61</v>
      </c>
      <c r="F109" s="34" t="s">
        <v>62</v>
      </c>
      <c r="G109" s="35">
        <f>G110+G111</f>
        <v>2355.3</v>
      </c>
      <c r="H109" s="35">
        <f>H110+H111</f>
        <v>2213.7</v>
      </c>
      <c r="I109" s="17">
        <f t="shared" si="7"/>
        <v>93.98802700292956</v>
      </c>
    </row>
    <row r="110" spans="2:9" ht="15.75">
      <c r="B110" s="33" t="s">
        <v>53</v>
      </c>
      <c r="C110" s="33" t="s">
        <v>21</v>
      </c>
      <c r="D110" s="33" t="s">
        <v>120</v>
      </c>
      <c r="E110" s="33" t="s">
        <v>40</v>
      </c>
      <c r="F110" s="34" t="s">
        <v>135</v>
      </c>
      <c r="G110" s="35">
        <v>1970.7</v>
      </c>
      <c r="H110" s="35">
        <v>1917</v>
      </c>
      <c r="I110" s="17">
        <f t="shared" si="7"/>
        <v>97.27507992084031</v>
      </c>
    </row>
    <row r="111" spans="2:9" ht="15.75">
      <c r="B111" s="33" t="s">
        <v>53</v>
      </c>
      <c r="C111" s="33" t="s">
        <v>21</v>
      </c>
      <c r="D111" s="33" t="s">
        <v>120</v>
      </c>
      <c r="E111" s="33" t="s">
        <v>215</v>
      </c>
      <c r="F111" s="34" t="s">
        <v>216</v>
      </c>
      <c r="G111" s="35">
        <v>384.6</v>
      </c>
      <c r="H111" s="35">
        <v>296.7</v>
      </c>
      <c r="I111" s="17">
        <f t="shared" si="7"/>
        <v>77.14508580343214</v>
      </c>
    </row>
    <row r="112" spans="2:9" ht="15.75">
      <c r="B112" s="33" t="s">
        <v>53</v>
      </c>
      <c r="C112" s="33" t="s">
        <v>21</v>
      </c>
      <c r="D112" s="33" t="s">
        <v>120</v>
      </c>
      <c r="E112" s="33" t="s">
        <v>102</v>
      </c>
      <c r="F112" s="34" t="s">
        <v>104</v>
      </c>
      <c r="G112" s="35">
        <f>G113</f>
        <v>1000</v>
      </c>
      <c r="H112" s="35">
        <f>H113</f>
        <v>631.3</v>
      </c>
      <c r="I112" s="17">
        <f t="shared" si="7"/>
        <v>63.129999999999995</v>
      </c>
    </row>
    <row r="113" spans="2:9" ht="15.75">
      <c r="B113" s="33" t="s">
        <v>53</v>
      </c>
      <c r="C113" s="33" t="s">
        <v>21</v>
      </c>
      <c r="D113" s="33" t="s">
        <v>120</v>
      </c>
      <c r="E113" s="33" t="s">
        <v>204</v>
      </c>
      <c r="F113" s="34" t="s">
        <v>205</v>
      </c>
      <c r="G113" s="35">
        <v>1000</v>
      </c>
      <c r="H113" s="35">
        <v>631.3</v>
      </c>
      <c r="I113" s="17">
        <f t="shared" si="7"/>
        <v>63.129999999999995</v>
      </c>
    </row>
    <row r="114" spans="2:9" ht="47.25">
      <c r="B114" s="33" t="s">
        <v>53</v>
      </c>
      <c r="C114" s="33" t="s">
        <v>21</v>
      </c>
      <c r="D114" s="33" t="s">
        <v>150</v>
      </c>
      <c r="E114" s="33" t="s">
        <v>10</v>
      </c>
      <c r="F114" s="34" t="s">
        <v>158</v>
      </c>
      <c r="G114" s="35">
        <f>G115</f>
        <v>635.1</v>
      </c>
      <c r="H114" s="35">
        <f>H115</f>
        <v>532.6</v>
      </c>
      <c r="I114" s="17">
        <f t="shared" si="7"/>
        <v>83.86080932136672</v>
      </c>
    </row>
    <row r="115" spans="2:9" ht="47.25">
      <c r="B115" s="33" t="s">
        <v>53</v>
      </c>
      <c r="C115" s="33" t="s">
        <v>21</v>
      </c>
      <c r="D115" s="33" t="s">
        <v>168</v>
      </c>
      <c r="E115" s="33"/>
      <c r="F115" s="34" t="s">
        <v>169</v>
      </c>
      <c r="G115" s="35">
        <f>G116</f>
        <v>635.1</v>
      </c>
      <c r="H115" s="35">
        <f>H116</f>
        <v>532.6</v>
      </c>
      <c r="I115" s="17">
        <f t="shared" si="7"/>
        <v>83.86080932136672</v>
      </c>
    </row>
    <row r="116" spans="2:9" ht="15.75">
      <c r="B116" s="33" t="s">
        <v>53</v>
      </c>
      <c r="C116" s="33" t="s">
        <v>21</v>
      </c>
      <c r="D116" s="33" t="s">
        <v>170</v>
      </c>
      <c r="E116" s="33" t="s">
        <v>10</v>
      </c>
      <c r="F116" s="34" t="s">
        <v>22</v>
      </c>
      <c r="G116" s="35">
        <f>G117+G120</f>
        <v>635.1</v>
      </c>
      <c r="H116" s="35">
        <f>H117+H120</f>
        <v>532.6</v>
      </c>
      <c r="I116" s="17">
        <f t="shared" si="7"/>
        <v>83.86080932136672</v>
      </c>
    </row>
    <row r="117" spans="2:9" ht="31.5">
      <c r="B117" s="33" t="s">
        <v>53</v>
      </c>
      <c r="C117" s="33" t="s">
        <v>21</v>
      </c>
      <c r="D117" s="33" t="s">
        <v>170</v>
      </c>
      <c r="E117" s="33" t="s">
        <v>47</v>
      </c>
      <c r="F117" s="34" t="s">
        <v>100</v>
      </c>
      <c r="G117" s="35">
        <f>G118</f>
        <v>600.1</v>
      </c>
      <c r="H117" s="35">
        <f>H118</f>
        <v>498.1</v>
      </c>
      <c r="I117" s="17">
        <f t="shared" si="7"/>
        <v>83.0028328611898</v>
      </c>
    </row>
    <row r="118" spans="2:9" ht="31.5">
      <c r="B118" s="33" t="s">
        <v>53</v>
      </c>
      <c r="C118" s="33" t="s">
        <v>21</v>
      </c>
      <c r="D118" s="33" t="s">
        <v>170</v>
      </c>
      <c r="E118" s="33" t="s">
        <v>61</v>
      </c>
      <c r="F118" s="34" t="s">
        <v>62</v>
      </c>
      <c r="G118" s="35">
        <f>G119</f>
        <v>600.1</v>
      </c>
      <c r="H118" s="35">
        <f>H119</f>
        <v>498.1</v>
      </c>
      <c r="I118" s="17">
        <f t="shared" si="7"/>
        <v>83.0028328611898</v>
      </c>
    </row>
    <row r="119" spans="2:9" ht="15.75">
      <c r="B119" s="33" t="s">
        <v>53</v>
      </c>
      <c r="C119" s="33" t="s">
        <v>21</v>
      </c>
      <c r="D119" s="33" t="s">
        <v>170</v>
      </c>
      <c r="E119" s="33" t="s">
        <v>40</v>
      </c>
      <c r="F119" s="34" t="s">
        <v>135</v>
      </c>
      <c r="G119" s="35">
        <v>600.1</v>
      </c>
      <c r="H119" s="35">
        <v>498.1</v>
      </c>
      <c r="I119" s="17">
        <f t="shared" si="7"/>
        <v>83.0028328611898</v>
      </c>
    </row>
    <row r="120" spans="2:9" ht="15.75">
      <c r="B120" s="33" t="s">
        <v>53</v>
      </c>
      <c r="C120" s="33" t="s">
        <v>21</v>
      </c>
      <c r="D120" s="33" t="s">
        <v>170</v>
      </c>
      <c r="E120" s="33" t="s">
        <v>102</v>
      </c>
      <c r="F120" s="34" t="s">
        <v>104</v>
      </c>
      <c r="G120" s="35">
        <f>G121</f>
        <v>35</v>
      </c>
      <c r="H120" s="35">
        <f>H121</f>
        <v>34.5</v>
      </c>
      <c r="I120" s="17">
        <f t="shared" si="7"/>
        <v>98.57142857142858</v>
      </c>
    </row>
    <row r="121" spans="2:9" ht="15.75">
      <c r="B121" s="33" t="s">
        <v>53</v>
      </c>
      <c r="C121" s="33" t="s">
        <v>21</v>
      </c>
      <c r="D121" s="33" t="s">
        <v>170</v>
      </c>
      <c r="E121" s="33" t="s">
        <v>204</v>
      </c>
      <c r="F121" s="34" t="s">
        <v>205</v>
      </c>
      <c r="G121" s="35">
        <v>35</v>
      </c>
      <c r="H121" s="35">
        <v>34.5</v>
      </c>
      <c r="I121" s="17">
        <f t="shared" si="7"/>
        <v>98.57142857142858</v>
      </c>
    </row>
    <row r="122" spans="2:9" ht="15.75">
      <c r="B122" s="33" t="s">
        <v>53</v>
      </c>
      <c r="C122" s="33" t="s">
        <v>24</v>
      </c>
      <c r="D122" s="33" t="s">
        <v>10</v>
      </c>
      <c r="E122" s="33" t="s">
        <v>10</v>
      </c>
      <c r="F122" s="34" t="s">
        <v>23</v>
      </c>
      <c r="G122" s="35">
        <f>G123</f>
        <v>169246.7</v>
      </c>
      <c r="H122" s="35">
        <f>H123</f>
        <v>103532</v>
      </c>
      <c r="I122" s="17">
        <f t="shared" si="7"/>
        <v>61.17224146763275</v>
      </c>
    </row>
    <row r="123" spans="2:9" ht="15.75">
      <c r="B123" s="33" t="s">
        <v>53</v>
      </c>
      <c r="C123" s="33" t="s">
        <v>26</v>
      </c>
      <c r="D123" s="33" t="s">
        <v>10</v>
      </c>
      <c r="E123" s="33" t="s">
        <v>10</v>
      </c>
      <c r="F123" s="34" t="s">
        <v>25</v>
      </c>
      <c r="G123" s="35">
        <f>G124+G137+G144</f>
        <v>169246.7</v>
      </c>
      <c r="H123" s="35">
        <f>H124+H137+H144</f>
        <v>103532</v>
      </c>
      <c r="I123" s="17">
        <f t="shared" si="7"/>
        <v>61.17224146763275</v>
      </c>
    </row>
    <row r="124" spans="2:9" ht="47.25">
      <c r="B124" s="33" t="s">
        <v>53</v>
      </c>
      <c r="C124" s="33" t="s">
        <v>26</v>
      </c>
      <c r="D124" s="33" t="s">
        <v>70</v>
      </c>
      <c r="E124" s="33" t="s">
        <v>10</v>
      </c>
      <c r="F124" s="34" t="s">
        <v>171</v>
      </c>
      <c r="G124" s="35">
        <f>G125+G132</f>
        <v>133418.7</v>
      </c>
      <c r="H124" s="35">
        <f>H125+H132</f>
        <v>70690.9</v>
      </c>
      <c r="I124" s="17">
        <f t="shared" si="7"/>
        <v>52.98425183276406</v>
      </c>
    </row>
    <row r="125" spans="2:9" ht="15.75">
      <c r="B125" s="33" t="s">
        <v>53</v>
      </c>
      <c r="C125" s="33" t="s">
        <v>26</v>
      </c>
      <c r="D125" s="33" t="s">
        <v>71</v>
      </c>
      <c r="E125" s="33" t="s">
        <v>10</v>
      </c>
      <c r="F125" s="34" t="s">
        <v>72</v>
      </c>
      <c r="G125" s="35">
        <f aca="true" t="shared" si="11" ref="G125:H127">G126</f>
        <v>109376.7</v>
      </c>
      <c r="H125" s="35">
        <f t="shared" si="11"/>
        <v>57664.7</v>
      </c>
      <c r="I125" s="17">
        <f t="shared" si="7"/>
        <v>52.721191990615914</v>
      </c>
    </row>
    <row r="126" spans="2:9" ht="31.5">
      <c r="B126" s="33" t="s">
        <v>53</v>
      </c>
      <c r="C126" s="33" t="s">
        <v>26</v>
      </c>
      <c r="D126" s="33" t="s">
        <v>121</v>
      </c>
      <c r="E126" s="33" t="s">
        <v>10</v>
      </c>
      <c r="F126" s="34" t="s">
        <v>73</v>
      </c>
      <c r="G126" s="35">
        <f t="shared" si="11"/>
        <v>109376.7</v>
      </c>
      <c r="H126" s="35">
        <f t="shared" si="11"/>
        <v>57664.7</v>
      </c>
      <c r="I126" s="17">
        <f t="shared" si="7"/>
        <v>52.721191990615914</v>
      </c>
    </row>
    <row r="127" spans="2:9" ht="31.5">
      <c r="B127" s="33" t="s">
        <v>53</v>
      </c>
      <c r="C127" s="33" t="s">
        <v>26</v>
      </c>
      <c r="D127" s="33" t="s">
        <v>121</v>
      </c>
      <c r="E127" s="33" t="s">
        <v>47</v>
      </c>
      <c r="F127" s="34" t="s">
        <v>100</v>
      </c>
      <c r="G127" s="35">
        <f t="shared" si="11"/>
        <v>109376.7</v>
      </c>
      <c r="H127" s="35">
        <f t="shared" si="11"/>
        <v>57664.7</v>
      </c>
      <c r="I127" s="17">
        <f t="shared" si="7"/>
        <v>52.721191990615914</v>
      </c>
    </row>
    <row r="128" spans="2:9" ht="31.5">
      <c r="B128" s="33" t="s">
        <v>53</v>
      </c>
      <c r="C128" s="33" t="s">
        <v>26</v>
      </c>
      <c r="D128" s="33" t="s">
        <v>121</v>
      </c>
      <c r="E128" s="33" t="s">
        <v>61</v>
      </c>
      <c r="F128" s="34" t="s">
        <v>62</v>
      </c>
      <c r="G128" s="35">
        <f>G129+G130+G131</f>
        <v>109376.7</v>
      </c>
      <c r="H128" s="35">
        <f>H129+H130+H131</f>
        <v>57664.7</v>
      </c>
      <c r="I128" s="17">
        <f t="shared" si="7"/>
        <v>52.721191990615914</v>
      </c>
    </row>
    <row r="129" spans="2:9" ht="31.5">
      <c r="B129" s="33" t="s">
        <v>53</v>
      </c>
      <c r="C129" s="33" t="s">
        <v>26</v>
      </c>
      <c r="D129" s="33" t="s">
        <v>121</v>
      </c>
      <c r="E129" s="33" t="s">
        <v>41</v>
      </c>
      <c r="F129" s="34" t="s">
        <v>160</v>
      </c>
      <c r="G129" s="35">
        <v>16689.3</v>
      </c>
      <c r="H129" s="35">
        <v>222.7</v>
      </c>
      <c r="I129" s="17">
        <f t="shared" si="7"/>
        <v>1.3343879012301294</v>
      </c>
    </row>
    <row r="130" spans="2:9" ht="15.75">
      <c r="B130" s="33" t="s">
        <v>53</v>
      </c>
      <c r="C130" s="33" t="s">
        <v>26</v>
      </c>
      <c r="D130" s="33" t="s">
        <v>121</v>
      </c>
      <c r="E130" s="33" t="s">
        <v>40</v>
      </c>
      <c r="F130" s="34" t="s">
        <v>135</v>
      </c>
      <c r="G130" s="35">
        <v>92447.4</v>
      </c>
      <c r="H130" s="35">
        <v>57285</v>
      </c>
      <c r="I130" s="17">
        <f t="shared" si="7"/>
        <v>61.9649660239228</v>
      </c>
    </row>
    <row r="131" spans="2:9" ht="15.75">
      <c r="B131" s="33" t="s">
        <v>53</v>
      </c>
      <c r="C131" s="33" t="s">
        <v>26</v>
      </c>
      <c r="D131" s="33" t="s">
        <v>121</v>
      </c>
      <c r="E131" s="33" t="s">
        <v>215</v>
      </c>
      <c r="F131" s="34" t="s">
        <v>216</v>
      </c>
      <c r="G131" s="35">
        <v>240</v>
      </c>
      <c r="H131" s="35">
        <v>157</v>
      </c>
      <c r="I131" s="17"/>
    </row>
    <row r="132" spans="2:9" ht="15.75">
      <c r="B132" s="33" t="s">
        <v>53</v>
      </c>
      <c r="C132" s="33" t="s">
        <v>26</v>
      </c>
      <c r="D132" s="33" t="s">
        <v>74</v>
      </c>
      <c r="E132" s="33" t="s">
        <v>10</v>
      </c>
      <c r="F132" s="34" t="s">
        <v>75</v>
      </c>
      <c r="G132" s="35">
        <f aca="true" t="shared" si="12" ref="G132:H135">G133</f>
        <v>24042</v>
      </c>
      <c r="H132" s="35">
        <f t="shared" si="12"/>
        <v>13026.2</v>
      </c>
      <c r="I132" s="17">
        <f t="shared" si="7"/>
        <v>54.181016554363204</v>
      </c>
    </row>
    <row r="133" spans="2:9" ht="30.75" customHeight="1">
      <c r="B133" s="33" t="s">
        <v>53</v>
      </c>
      <c r="C133" s="33" t="s">
        <v>26</v>
      </c>
      <c r="D133" s="33" t="s">
        <v>122</v>
      </c>
      <c r="E133" s="33" t="s">
        <v>10</v>
      </c>
      <c r="F133" s="34" t="s">
        <v>73</v>
      </c>
      <c r="G133" s="35">
        <f t="shared" si="12"/>
        <v>24042</v>
      </c>
      <c r="H133" s="35">
        <f t="shared" si="12"/>
        <v>13026.2</v>
      </c>
      <c r="I133" s="17">
        <f t="shared" si="7"/>
        <v>54.181016554363204</v>
      </c>
    </row>
    <row r="134" spans="2:142" s="12" customFormat="1" ht="48" customHeight="1">
      <c r="B134" s="33" t="s">
        <v>53</v>
      </c>
      <c r="C134" s="33" t="s">
        <v>26</v>
      </c>
      <c r="D134" s="33" t="s">
        <v>122</v>
      </c>
      <c r="E134" s="33" t="s">
        <v>47</v>
      </c>
      <c r="F134" s="34" t="s">
        <v>100</v>
      </c>
      <c r="G134" s="35">
        <f t="shared" si="12"/>
        <v>24042</v>
      </c>
      <c r="H134" s="35">
        <f t="shared" si="12"/>
        <v>13026.2</v>
      </c>
      <c r="I134" s="17">
        <f t="shared" si="7"/>
        <v>54.181016554363204</v>
      </c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</row>
    <row r="135" spans="2:142" s="12" customFormat="1" ht="34.5" customHeight="1">
      <c r="B135" s="33" t="s">
        <v>53</v>
      </c>
      <c r="C135" s="33" t="s">
        <v>26</v>
      </c>
      <c r="D135" s="33" t="s">
        <v>122</v>
      </c>
      <c r="E135" s="33" t="s">
        <v>61</v>
      </c>
      <c r="F135" s="34" t="s">
        <v>62</v>
      </c>
      <c r="G135" s="35">
        <f t="shared" si="12"/>
        <v>24042</v>
      </c>
      <c r="H135" s="35">
        <f t="shared" si="12"/>
        <v>13026.2</v>
      </c>
      <c r="I135" s="17">
        <f t="shared" si="7"/>
        <v>54.181016554363204</v>
      </c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</row>
    <row r="136" spans="2:142" s="12" customFormat="1" ht="30.75" customHeight="1">
      <c r="B136" s="33" t="s">
        <v>53</v>
      </c>
      <c r="C136" s="33" t="s">
        <v>26</v>
      </c>
      <c r="D136" s="33" t="s">
        <v>122</v>
      </c>
      <c r="E136" s="33" t="s">
        <v>40</v>
      </c>
      <c r="F136" s="34" t="s">
        <v>135</v>
      </c>
      <c r="G136" s="35">
        <v>24042</v>
      </c>
      <c r="H136" s="35">
        <v>13026.2</v>
      </c>
      <c r="I136" s="17">
        <f t="shared" si="7"/>
        <v>54.181016554363204</v>
      </c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</row>
    <row r="137" spans="2:142" s="12" customFormat="1" ht="43.5" customHeight="1">
      <c r="B137" s="33" t="s">
        <v>53</v>
      </c>
      <c r="C137" s="33" t="s">
        <v>26</v>
      </c>
      <c r="D137" s="33" t="s">
        <v>130</v>
      </c>
      <c r="E137" s="33" t="s">
        <v>10</v>
      </c>
      <c r="F137" s="34" t="s">
        <v>131</v>
      </c>
      <c r="G137" s="35">
        <f aca="true" t="shared" si="13" ref="G137:H141">G138</f>
        <v>24136</v>
      </c>
      <c r="H137" s="35">
        <f t="shared" si="13"/>
        <v>24136</v>
      </c>
      <c r="I137" s="17">
        <f t="shared" si="7"/>
        <v>100</v>
      </c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</row>
    <row r="138" spans="2:142" s="12" customFormat="1" ht="19.5" customHeight="1">
      <c r="B138" s="33" t="s">
        <v>53</v>
      </c>
      <c r="C138" s="33" t="s">
        <v>26</v>
      </c>
      <c r="D138" s="33" t="s">
        <v>172</v>
      </c>
      <c r="E138" s="33" t="s">
        <v>10</v>
      </c>
      <c r="F138" s="34" t="s">
        <v>132</v>
      </c>
      <c r="G138" s="35">
        <f t="shared" si="13"/>
        <v>24136</v>
      </c>
      <c r="H138" s="35">
        <f t="shared" si="13"/>
        <v>24136</v>
      </c>
      <c r="I138" s="17">
        <f t="shared" si="7"/>
        <v>100</v>
      </c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</row>
    <row r="139" spans="2:9" ht="24" customHeight="1">
      <c r="B139" s="33" t="s">
        <v>53</v>
      </c>
      <c r="C139" s="33" t="s">
        <v>26</v>
      </c>
      <c r="D139" s="33" t="s">
        <v>173</v>
      </c>
      <c r="E139" s="33"/>
      <c r="F139" s="34" t="s">
        <v>174</v>
      </c>
      <c r="G139" s="35">
        <f t="shared" si="13"/>
        <v>24136</v>
      </c>
      <c r="H139" s="35">
        <f t="shared" si="13"/>
        <v>24136</v>
      </c>
      <c r="I139" s="17">
        <f t="shared" si="7"/>
        <v>100</v>
      </c>
    </row>
    <row r="140" spans="2:9" ht="31.5">
      <c r="B140" s="33" t="s">
        <v>53</v>
      </c>
      <c r="C140" s="33" t="s">
        <v>26</v>
      </c>
      <c r="D140" s="33" t="s">
        <v>175</v>
      </c>
      <c r="E140" s="33" t="s">
        <v>10</v>
      </c>
      <c r="F140" s="34" t="s">
        <v>176</v>
      </c>
      <c r="G140" s="35">
        <f t="shared" si="13"/>
        <v>24136</v>
      </c>
      <c r="H140" s="35">
        <f t="shared" si="13"/>
        <v>24136</v>
      </c>
      <c r="I140" s="17">
        <f t="shared" si="7"/>
        <v>100</v>
      </c>
    </row>
    <row r="141" spans="2:9" ht="31.5">
      <c r="B141" s="33" t="s">
        <v>53</v>
      </c>
      <c r="C141" s="33" t="s">
        <v>26</v>
      </c>
      <c r="D141" s="33" t="s">
        <v>175</v>
      </c>
      <c r="E141" s="33" t="s">
        <v>47</v>
      </c>
      <c r="F141" s="34" t="s">
        <v>100</v>
      </c>
      <c r="G141" s="35">
        <f t="shared" si="13"/>
        <v>24136</v>
      </c>
      <c r="H141" s="35">
        <f t="shared" si="13"/>
        <v>24136</v>
      </c>
      <c r="I141" s="17">
        <f t="shared" si="7"/>
        <v>100</v>
      </c>
    </row>
    <row r="142" spans="2:9" ht="31.5">
      <c r="B142" s="33" t="s">
        <v>53</v>
      </c>
      <c r="C142" s="33" t="s">
        <v>26</v>
      </c>
      <c r="D142" s="33" t="s">
        <v>175</v>
      </c>
      <c r="E142" s="33" t="s">
        <v>61</v>
      </c>
      <c r="F142" s="34" t="s">
        <v>62</v>
      </c>
      <c r="G142" s="35">
        <f>G143</f>
        <v>24136</v>
      </c>
      <c r="H142" s="35">
        <f>H143</f>
        <v>24136</v>
      </c>
      <c r="I142" s="17">
        <f t="shared" si="7"/>
        <v>100</v>
      </c>
    </row>
    <row r="143" spans="2:9" ht="15.75">
      <c r="B143" s="33" t="s">
        <v>53</v>
      </c>
      <c r="C143" s="33" t="s">
        <v>26</v>
      </c>
      <c r="D143" s="33" t="s">
        <v>175</v>
      </c>
      <c r="E143" s="33" t="s">
        <v>40</v>
      </c>
      <c r="F143" s="34" t="s">
        <v>134</v>
      </c>
      <c r="G143" s="35">
        <v>24136</v>
      </c>
      <c r="H143" s="35">
        <v>24136</v>
      </c>
      <c r="I143" s="17">
        <f t="shared" si="7"/>
        <v>100</v>
      </c>
    </row>
    <row r="144" spans="2:9" ht="47.25">
      <c r="B144" s="33" t="s">
        <v>53</v>
      </c>
      <c r="C144" s="33" t="s">
        <v>26</v>
      </c>
      <c r="D144" s="33" t="s">
        <v>206</v>
      </c>
      <c r="E144" s="33" t="s">
        <v>10</v>
      </c>
      <c r="F144" s="34" t="s">
        <v>207</v>
      </c>
      <c r="G144" s="35">
        <f>G145+G149</f>
        <v>11692</v>
      </c>
      <c r="H144" s="35">
        <f>H145+H149</f>
        <v>8705.1</v>
      </c>
      <c r="I144" s="17">
        <f t="shared" si="7"/>
        <v>74.45347245980157</v>
      </c>
    </row>
    <row r="145" spans="2:9" ht="63">
      <c r="B145" s="33" t="s">
        <v>53</v>
      </c>
      <c r="C145" s="33" t="s">
        <v>26</v>
      </c>
      <c r="D145" s="33" t="s">
        <v>209</v>
      </c>
      <c r="E145" s="33"/>
      <c r="F145" s="34" t="s">
        <v>208</v>
      </c>
      <c r="G145" s="35">
        <f aca="true" t="shared" si="14" ref="G145:H147">G146</f>
        <v>9692</v>
      </c>
      <c r="H145" s="35">
        <f t="shared" si="14"/>
        <v>8342.1</v>
      </c>
      <c r="I145" s="17">
        <f t="shared" si="7"/>
        <v>86.07201815930665</v>
      </c>
    </row>
    <row r="146" spans="2:9" ht="31.5">
      <c r="B146" s="33" t="s">
        <v>53</v>
      </c>
      <c r="C146" s="33" t="s">
        <v>26</v>
      </c>
      <c r="D146" s="33" t="s">
        <v>209</v>
      </c>
      <c r="E146" s="33" t="s">
        <v>47</v>
      </c>
      <c r="F146" s="34" t="s">
        <v>100</v>
      </c>
      <c r="G146" s="35">
        <f t="shared" si="14"/>
        <v>9692</v>
      </c>
      <c r="H146" s="35">
        <f t="shared" si="14"/>
        <v>8342.1</v>
      </c>
      <c r="I146" s="17">
        <f t="shared" si="7"/>
        <v>86.07201815930665</v>
      </c>
    </row>
    <row r="147" spans="2:9" ht="31.5">
      <c r="B147" s="33" t="s">
        <v>53</v>
      </c>
      <c r="C147" s="33" t="s">
        <v>26</v>
      </c>
      <c r="D147" s="33" t="s">
        <v>209</v>
      </c>
      <c r="E147" s="33" t="s">
        <v>61</v>
      </c>
      <c r="F147" s="34" t="s">
        <v>62</v>
      </c>
      <c r="G147" s="35">
        <f t="shared" si="14"/>
        <v>9692</v>
      </c>
      <c r="H147" s="35">
        <f t="shared" si="14"/>
        <v>8342.1</v>
      </c>
      <c r="I147" s="17">
        <f t="shared" si="7"/>
        <v>86.07201815930665</v>
      </c>
    </row>
    <row r="148" spans="2:9" ht="15.75">
      <c r="B148" s="33" t="s">
        <v>53</v>
      </c>
      <c r="C148" s="33" t="s">
        <v>26</v>
      </c>
      <c r="D148" s="33" t="s">
        <v>209</v>
      </c>
      <c r="E148" s="33" t="s">
        <v>40</v>
      </c>
      <c r="F148" s="34" t="s">
        <v>134</v>
      </c>
      <c r="G148" s="35">
        <v>9692</v>
      </c>
      <c r="H148" s="35">
        <v>8342.1</v>
      </c>
      <c r="I148" s="17">
        <f t="shared" si="7"/>
        <v>86.07201815930665</v>
      </c>
    </row>
    <row r="149" spans="2:9" ht="63">
      <c r="B149" s="33" t="s">
        <v>53</v>
      </c>
      <c r="C149" s="33" t="s">
        <v>26</v>
      </c>
      <c r="D149" s="33" t="s">
        <v>210</v>
      </c>
      <c r="E149" s="33"/>
      <c r="F149" s="34" t="s">
        <v>211</v>
      </c>
      <c r="G149" s="35">
        <f aca="true" t="shared" si="15" ref="G149:H151">G150</f>
        <v>2000</v>
      </c>
      <c r="H149" s="35">
        <f t="shared" si="15"/>
        <v>363</v>
      </c>
      <c r="I149" s="17">
        <f t="shared" si="7"/>
        <v>18.15</v>
      </c>
    </row>
    <row r="150" spans="2:9" ht="31.5">
      <c r="B150" s="33" t="s">
        <v>53</v>
      </c>
      <c r="C150" s="33" t="s">
        <v>26</v>
      </c>
      <c r="D150" s="33" t="s">
        <v>210</v>
      </c>
      <c r="E150" s="33" t="s">
        <v>47</v>
      </c>
      <c r="F150" s="34" t="s">
        <v>100</v>
      </c>
      <c r="G150" s="35">
        <f t="shared" si="15"/>
        <v>2000</v>
      </c>
      <c r="H150" s="35">
        <f t="shared" si="15"/>
        <v>363</v>
      </c>
      <c r="I150" s="17">
        <f t="shared" si="7"/>
        <v>18.15</v>
      </c>
    </row>
    <row r="151" spans="2:9" ht="31.5">
      <c r="B151" s="33" t="s">
        <v>53</v>
      </c>
      <c r="C151" s="33" t="s">
        <v>26</v>
      </c>
      <c r="D151" s="33" t="s">
        <v>210</v>
      </c>
      <c r="E151" s="33" t="s">
        <v>61</v>
      </c>
      <c r="F151" s="34" t="s">
        <v>62</v>
      </c>
      <c r="G151" s="35">
        <f t="shared" si="15"/>
        <v>2000</v>
      </c>
      <c r="H151" s="35">
        <f t="shared" si="15"/>
        <v>363</v>
      </c>
      <c r="I151" s="17">
        <f t="shared" si="7"/>
        <v>18.15</v>
      </c>
    </row>
    <row r="152" spans="2:9" ht="15.75">
      <c r="B152" s="33" t="s">
        <v>53</v>
      </c>
      <c r="C152" s="33" t="s">
        <v>26</v>
      </c>
      <c r="D152" s="33" t="s">
        <v>210</v>
      </c>
      <c r="E152" s="33" t="s">
        <v>40</v>
      </c>
      <c r="F152" s="34" t="s">
        <v>134</v>
      </c>
      <c r="G152" s="35">
        <v>2000</v>
      </c>
      <c r="H152" s="35">
        <v>363</v>
      </c>
      <c r="I152" s="17">
        <f t="shared" si="7"/>
        <v>18.15</v>
      </c>
    </row>
    <row r="153" spans="2:9" ht="15.75">
      <c r="B153" s="33" t="s">
        <v>53</v>
      </c>
      <c r="C153" s="33" t="s">
        <v>50</v>
      </c>
      <c r="D153" s="33"/>
      <c r="E153" s="33"/>
      <c r="F153" s="34" t="s">
        <v>51</v>
      </c>
      <c r="G153" s="35">
        <f>G154</f>
        <v>465</v>
      </c>
      <c r="H153" s="35">
        <f>H154</f>
        <v>435.20000000000005</v>
      </c>
      <c r="I153" s="17">
        <f t="shared" si="7"/>
        <v>93.59139784946238</v>
      </c>
    </row>
    <row r="154" spans="2:9" ht="15.75">
      <c r="B154" s="33" t="s">
        <v>53</v>
      </c>
      <c r="C154" s="33" t="s">
        <v>27</v>
      </c>
      <c r="D154" s="33" t="s">
        <v>10</v>
      </c>
      <c r="E154" s="33" t="s">
        <v>10</v>
      </c>
      <c r="F154" s="34" t="s">
        <v>101</v>
      </c>
      <c r="G154" s="35">
        <f>G155</f>
        <v>465</v>
      </c>
      <c r="H154" s="35">
        <f>H155</f>
        <v>435.20000000000005</v>
      </c>
      <c r="I154" s="17">
        <f t="shared" si="7"/>
        <v>93.59139784946238</v>
      </c>
    </row>
    <row r="155" spans="2:9" ht="31.5">
      <c r="B155" s="33" t="s">
        <v>53</v>
      </c>
      <c r="C155" s="33" t="s">
        <v>27</v>
      </c>
      <c r="D155" s="33" t="s">
        <v>76</v>
      </c>
      <c r="E155" s="33" t="s">
        <v>10</v>
      </c>
      <c r="F155" s="34" t="s">
        <v>177</v>
      </c>
      <c r="G155" s="35">
        <f>G156+G161+G168+G173</f>
        <v>465</v>
      </c>
      <c r="H155" s="35">
        <f>H156+H161+H168+H173</f>
        <v>435.20000000000005</v>
      </c>
      <c r="I155" s="17">
        <f aca="true" t="shared" si="16" ref="I155:I210">H155/G155*100</f>
        <v>93.59139784946238</v>
      </c>
    </row>
    <row r="156" spans="2:9" ht="15.75">
      <c r="B156" s="33" t="s">
        <v>53</v>
      </c>
      <c r="C156" s="33" t="s">
        <v>27</v>
      </c>
      <c r="D156" s="33" t="s">
        <v>77</v>
      </c>
      <c r="E156" s="33" t="s">
        <v>10</v>
      </c>
      <c r="F156" s="34" t="s">
        <v>78</v>
      </c>
      <c r="G156" s="35">
        <f aca="true" t="shared" si="17" ref="G156:H159">G157</f>
        <v>110</v>
      </c>
      <c r="H156" s="35">
        <f t="shared" si="17"/>
        <v>102.3</v>
      </c>
      <c r="I156" s="17">
        <f t="shared" si="16"/>
        <v>93</v>
      </c>
    </row>
    <row r="157" spans="2:9" ht="15.75">
      <c r="B157" s="33" t="s">
        <v>53</v>
      </c>
      <c r="C157" s="33" t="s">
        <v>27</v>
      </c>
      <c r="D157" s="33" t="s">
        <v>123</v>
      </c>
      <c r="E157" s="33" t="s">
        <v>10</v>
      </c>
      <c r="F157" s="34" t="s">
        <v>28</v>
      </c>
      <c r="G157" s="35">
        <f t="shared" si="17"/>
        <v>110</v>
      </c>
      <c r="H157" s="35">
        <f t="shared" si="17"/>
        <v>102.3</v>
      </c>
      <c r="I157" s="17">
        <f t="shared" si="16"/>
        <v>93</v>
      </c>
    </row>
    <row r="158" spans="2:9" ht="31.5">
      <c r="B158" s="33" t="s">
        <v>53</v>
      </c>
      <c r="C158" s="33" t="s">
        <v>27</v>
      </c>
      <c r="D158" s="33" t="s">
        <v>123</v>
      </c>
      <c r="E158" s="33" t="s">
        <v>47</v>
      </c>
      <c r="F158" s="34" t="s">
        <v>100</v>
      </c>
      <c r="G158" s="35">
        <f t="shared" si="17"/>
        <v>110</v>
      </c>
      <c r="H158" s="35">
        <f t="shared" si="17"/>
        <v>102.3</v>
      </c>
      <c r="I158" s="17">
        <f t="shared" si="16"/>
        <v>93</v>
      </c>
    </row>
    <row r="159" spans="2:9" ht="31.5">
      <c r="B159" s="33" t="s">
        <v>53</v>
      </c>
      <c r="C159" s="33" t="s">
        <v>27</v>
      </c>
      <c r="D159" s="33" t="s">
        <v>123</v>
      </c>
      <c r="E159" s="33" t="s">
        <v>61</v>
      </c>
      <c r="F159" s="34" t="s">
        <v>62</v>
      </c>
      <c r="G159" s="35">
        <f t="shared" si="17"/>
        <v>110</v>
      </c>
      <c r="H159" s="35">
        <f t="shared" si="17"/>
        <v>102.3</v>
      </c>
      <c r="I159" s="17">
        <f t="shared" si="16"/>
        <v>93</v>
      </c>
    </row>
    <row r="160" spans="2:9" ht="15.75">
      <c r="B160" s="33" t="s">
        <v>53</v>
      </c>
      <c r="C160" s="33" t="s">
        <v>27</v>
      </c>
      <c r="D160" s="33" t="s">
        <v>123</v>
      </c>
      <c r="E160" s="33" t="s">
        <v>40</v>
      </c>
      <c r="F160" s="34" t="s">
        <v>135</v>
      </c>
      <c r="G160" s="35">
        <v>110</v>
      </c>
      <c r="H160" s="35">
        <v>102.3</v>
      </c>
      <c r="I160" s="17">
        <f t="shared" si="16"/>
        <v>93</v>
      </c>
    </row>
    <row r="161" spans="2:9" ht="15.75">
      <c r="B161" s="33" t="s">
        <v>53</v>
      </c>
      <c r="C161" s="33" t="s">
        <v>27</v>
      </c>
      <c r="D161" s="33" t="s">
        <v>79</v>
      </c>
      <c r="E161" s="33" t="s">
        <v>10</v>
      </c>
      <c r="F161" s="34" t="s">
        <v>80</v>
      </c>
      <c r="G161" s="35">
        <f>G162</f>
        <v>78</v>
      </c>
      <c r="H161" s="35">
        <f>H162</f>
        <v>78</v>
      </c>
      <c r="I161" s="17">
        <f t="shared" si="16"/>
        <v>100</v>
      </c>
    </row>
    <row r="162" spans="2:9" ht="15.75">
      <c r="B162" s="33" t="s">
        <v>53</v>
      </c>
      <c r="C162" s="33" t="s">
        <v>27</v>
      </c>
      <c r="D162" s="33" t="s">
        <v>124</v>
      </c>
      <c r="E162" s="33" t="s">
        <v>10</v>
      </c>
      <c r="F162" s="34" t="s">
        <v>28</v>
      </c>
      <c r="G162" s="35">
        <f>G163+G166</f>
        <v>78</v>
      </c>
      <c r="H162" s="35">
        <f>H163+H166</f>
        <v>78</v>
      </c>
      <c r="I162" s="17">
        <f t="shared" si="16"/>
        <v>100</v>
      </c>
    </row>
    <row r="163" spans="2:9" ht="31.5">
      <c r="B163" s="33" t="s">
        <v>53</v>
      </c>
      <c r="C163" s="33" t="s">
        <v>27</v>
      </c>
      <c r="D163" s="33" t="s">
        <v>124</v>
      </c>
      <c r="E163" s="33" t="s">
        <v>47</v>
      </c>
      <c r="F163" s="34" t="s">
        <v>100</v>
      </c>
      <c r="G163" s="35">
        <f>G164</f>
        <v>33</v>
      </c>
      <c r="H163" s="35">
        <f>H164</f>
        <v>33</v>
      </c>
      <c r="I163" s="17">
        <f t="shared" si="16"/>
        <v>100</v>
      </c>
    </row>
    <row r="164" spans="2:9" ht="31.5">
      <c r="B164" s="33" t="s">
        <v>53</v>
      </c>
      <c r="C164" s="33" t="s">
        <v>27</v>
      </c>
      <c r="D164" s="33" t="s">
        <v>124</v>
      </c>
      <c r="E164" s="33" t="s">
        <v>61</v>
      </c>
      <c r="F164" s="34" t="s">
        <v>62</v>
      </c>
      <c r="G164" s="35">
        <f>G165</f>
        <v>33</v>
      </c>
      <c r="H164" s="35">
        <f>H165</f>
        <v>33</v>
      </c>
      <c r="I164" s="17">
        <f t="shared" si="16"/>
        <v>100</v>
      </c>
    </row>
    <row r="165" spans="2:9" ht="15.75">
      <c r="B165" s="33" t="s">
        <v>53</v>
      </c>
      <c r="C165" s="33" t="s">
        <v>27</v>
      </c>
      <c r="D165" s="33" t="s">
        <v>124</v>
      </c>
      <c r="E165" s="33" t="s">
        <v>40</v>
      </c>
      <c r="F165" s="34" t="s">
        <v>135</v>
      </c>
      <c r="G165" s="35">
        <v>33</v>
      </c>
      <c r="H165" s="35">
        <v>33</v>
      </c>
      <c r="I165" s="17">
        <f t="shared" si="16"/>
        <v>100</v>
      </c>
    </row>
    <row r="166" spans="2:9" ht="15.75">
      <c r="B166" s="33" t="s">
        <v>53</v>
      </c>
      <c r="C166" s="33" t="s">
        <v>27</v>
      </c>
      <c r="D166" s="33" t="s">
        <v>124</v>
      </c>
      <c r="E166" s="33" t="s">
        <v>102</v>
      </c>
      <c r="F166" s="34" t="s">
        <v>104</v>
      </c>
      <c r="G166" s="35">
        <f>G167</f>
        <v>45</v>
      </c>
      <c r="H166" s="35">
        <f>H167</f>
        <v>45</v>
      </c>
      <c r="I166" s="17">
        <f t="shared" si="16"/>
        <v>100</v>
      </c>
    </row>
    <row r="167" spans="2:9" ht="15.75">
      <c r="B167" s="33" t="s">
        <v>53</v>
      </c>
      <c r="C167" s="33" t="s">
        <v>27</v>
      </c>
      <c r="D167" s="33" t="s">
        <v>124</v>
      </c>
      <c r="E167" s="33" t="s">
        <v>103</v>
      </c>
      <c r="F167" s="34" t="s">
        <v>105</v>
      </c>
      <c r="G167" s="35">
        <v>45</v>
      </c>
      <c r="H167" s="35">
        <v>45</v>
      </c>
      <c r="I167" s="17">
        <f t="shared" si="16"/>
        <v>100</v>
      </c>
    </row>
    <row r="168" spans="2:9" ht="31.5">
      <c r="B168" s="33" t="s">
        <v>53</v>
      </c>
      <c r="C168" s="33" t="s">
        <v>27</v>
      </c>
      <c r="D168" s="33" t="s">
        <v>81</v>
      </c>
      <c r="E168" s="33" t="s">
        <v>10</v>
      </c>
      <c r="F168" s="34" t="s">
        <v>178</v>
      </c>
      <c r="G168" s="35">
        <f aca="true" t="shared" si="18" ref="G168:H171">G169</f>
        <v>30</v>
      </c>
      <c r="H168" s="35">
        <f t="shared" si="18"/>
        <v>30</v>
      </c>
      <c r="I168" s="17">
        <f t="shared" si="16"/>
        <v>100</v>
      </c>
    </row>
    <row r="169" spans="2:9" ht="15.75">
      <c r="B169" s="33" t="s">
        <v>53</v>
      </c>
      <c r="C169" s="33" t="s">
        <v>27</v>
      </c>
      <c r="D169" s="33" t="s">
        <v>125</v>
      </c>
      <c r="E169" s="33" t="s">
        <v>10</v>
      </c>
      <c r="F169" s="34" t="s">
        <v>28</v>
      </c>
      <c r="G169" s="35">
        <f t="shared" si="18"/>
        <v>30</v>
      </c>
      <c r="H169" s="35">
        <f t="shared" si="18"/>
        <v>30</v>
      </c>
      <c r="I169" s="17">
        <f t="shared" si="16"/>
        <v>100</v>
      </c>
    </row>
    <row r="170" spans="2:9" ht="31.5">
      <c r="B170" s="33" t="s">
        <v>53</v>
      </c>
      <c r="C170" s="33" t="s">
        <v>27</v>
      </c>
      <c r="D170" s="33" t="s">
        <v>125</v>
      </c>
      <c r="E170" s="33" t="s">
        <v>47</v>
      </c>
      <c r="F170" s="34" t="s">
        <v>100</v>
      </c>
      <c r="G170" s="35">
        <f t="shared" si="18"/>
        <v>30</v>
      </c>
      <c r="H170" s="35">
        <f t="shared" si="18"/>
        <v>30</v>
      </c>
      <c r="I170" s="17">
        <f t="shared" si="16"/>
        <v>100</v>
      </c>
    </row>
    <row r="171" spans="2:9" ht="31.5">
      <c r="B171" s="33" t="s">
        <v>53</v>
      </c>
      <c r="C171" s="33" t="s">
        <v>27</v>
      </c>
      <c r="D171" s="33" t="s">
        <v>125</v>
      </c>
      <c r="E171" s="33" t="s">
        <v>61</v>
      </c>
      <c r="F171" s="34" t="s">
        <v>62</v>
      </c>
      <c r="G171" s="35">
        <f t="shared" si="18"/>
        <v>30</v>
      </c>
      <c r="H171" s="35">
        <f t="shared" si="18"/>
        <v>30</v>
      </c>
      <c r="I171" s="17">
        <f t="shared" si="16"/>
        <v>100</v>
      </c>
    </row>
    <row r="172" spans="2:9" ht="15.75">
      <c r="B172" s="33" t="s">
        <v>53</v>
      </c>
      <c r="C172" s="33" t="s">
        <v>27</v>
      </c>
      <c r="D172" s="33" t="s">
        <v>125</v>
      </c>
      <c r="E172" s="33" t="s">
        <v>40</v>
      </c>
      <c r="F172" s="34" t="s">
        <v>135</v>
      </c>
      <c r="G172" s="35">
        <v>30</v>
      </c>
      <c r="H172" s="35">
        <v>30</v>
      </c>
      <c r="I172" s="17">
        <f t="shared" si="16"/>
        <v>100</v>
      </c>
    </row>
    <row r="173" spans="2:9" ht="15.75">
      <c r="B173" s="33" t="s">
        <v>53</v>
      </c>
      <c r="C173" s="33" t="s">
        <v>27</v>
      </c>
      <c r="D173" s="33" t="s">
        <v>82</v>
      </c>
      <c r="E173" s="33" t="s">
        <v>10</v>
      </c>
      <c r="F173" s="34" t="s">
        <v>83</v>
      </c>
      <c r="G173" s="35">
        <f aca="true" t="shared" si="19" ref="G173:H176">G174</f>
        <v>247</v>
      </c>
      <c r="H173" s="35">
        <f t="shared" si="19"/>
        <v>224.9</v>
      </c>
      <c r="I173" s="17">
        <f t="shared" si="16"/>
        <v>91.05263157894737</v>
      </c>
    </row>
    <row r="174" spans="2:9" ht="15.75">
      <c r="B174" s="33" t="s">
        <v>53</v>
      </c>
      <c r="C174" s="33" t="s">
        <v>27</v>
      </c>
      <c r="D174" s="33" t="s">
        <v>126</v>
      </c>
      <c r="E174" s="33" t="s">
        <v>10</v>
      </c>
      <c r="F174" s="34" t="s">
        <v>28</v>
      </c>
      <c r="G174" s="35">
        <f t="shared" si="19"/>
        <v>247</v>
      </c>
      <c r="H174" s="35">
        <f t="shared" si="19"/>
        <v>224.9</v>
      </c>
      <c r="I174" s="17">
        <f t="shared" si="16"/>
        <v>91.05263157894737</v>
      </c>
    </row>
    <row r="175" spans="2:9" ht="31.5">
      <c r="B175" s="33" t="s">
        <v>53</v>
      </c>
      <c r="C175" s="33" t="s">
        <v>27</v>
      </c>
      <c r="D175" s="33" t="s">
        <v>126</v>
      </c>
      <c r="E175" s="33" t="s">
        <v>47</v>
      </c>
      <c r="F175" s="34" t="s">
        <v>100</v>
      </c>
      <c r="G175" s="35">
        <f t="shared" si="19"/>
        <v>247</v>
      </c>
      <c r="H175" s="35">
        <f t="shared" si="19"/>
        <v>224.9</v>
      </c>
      <c r="I175" s="17">
        <f t="shared" si="16"/>
        <v>91.05263157894737</v>
      </c>
    </row>
    <row r="176" spans="2:9" ht="31.5">
      <c r="B176" s="33" t="s">
        <v>53</v>
      </c>
      <c r="C176" s="33" t="s">
        <v>27</v>
      </c>
      <c r="D176" s="33" t="s">
        <v>126</v>
      </c>
      <c r="E176" s="33" t="s">
        <v>61</v>
      </c>
      <c r="F176" s="34" t="s">
        <v>62</v>
      </c>
      <c r="G176" s="35">
        <f t="shared" si="19"/>
        <v>247</v>
      </c>
      <c r="H176" s="35">
        <f t="shared" si="19"/>
        <v>224.9</v>
      </c>
      <c r="I176" s="17">
        <f t="shared" si="16"/>
        <v>91.05263157894737</v>
      </c>
    </row>
    <row r="177" spans="2:9" ht="15.75">
      <c r="B177" s="33" t="s">
        <v>53</v>
      </c>
      <c r="C177" s="33" t="s">
        <v>27</v>
      </c>
      <c r="D177" s="33" t="s">
        <v>126</v>
      </c>
      <c r="E177" s="33" t="s">
        <v>40</v>
      </c>
      <c r="F177" s="34" t="s">
        <v>135</v>
      </c>
      <c r="G177" s="35">
        <v>247</v>
      </c>
      <c r="H177" s="35">
        <v>224.9</v>
      </c>
      <c r="I177" s="17">
        <f t="shared" si="16"/>
        <v>91.05263157894737</v>
      </c>
    </row>
    <row r="178" spans="2:9" ht="15.75">
      <c r="B178" s="33" t="s">
        <v>53</v>
      </c>
      <c r="C178" s="33" t="s">
        <v>29</v>
      </c>
      <c r="D178" s="33" t="s">
        <v>10</v>
      </c>
      <c r="E178" s="33" t="s">
        <v>10</v>
      </c>
      <c r="F178" s="34" t="s">
        <v>44</v>
      </c>
      <c r="G178" s="35">
        <f>G179</f>
        <v>8904.9</v>
      </c>
      <c r="H178" s="35">
        <f>H179</f>
        <v>8758.6</v>
      </c>
      <c r="I178" s="17">
        <f t="shared" si="16"/>
        <v>98.35708430190121</v>
      </c>
    </row>
    <row r="179" spans="2:9" ht="15.75">
      <c r="B179" s="33" t="s">
        <v>53</v>
      </c>
      <c r="C179" s="33" t="s">
        <v>31</v>
      </c>
      <c r="D179" s="33" t="s">
        <v>10</v>
      </c>
      <c r="E179" s="33" t="s">
        <v>10</v>
      </c>
      <c r="F179" s="34" t="s">
        <v>30</v>
      </c>
      <c r="G179" s="35">
        <f>G180+G185</f>
        <v>8904.9</v>
      </c>
      <c r="H179" s="35">
        <f>H180+H185</f>
        <v>8758.6</v>
      </c>
      <c r="I179" s="17">
        <f t="shared" si="16"/>
        <v>98.35708430190121</v>
      </c>
    </row>
    <row r="180" spans="2:9" ht="45" customHeight="1">
      <c r="B180" s="33" t="s">
        <v>53</v>
      </c>
      <c r="C180" s="33" t="s">
        <v>31</v>
      </c>
      <c r="D180" s="33" t="s">
        <v>70</v>
      </c>
      <c r="E180" s="33"/>
      <c r="F180" s="34" t="s">
        <v>171</v>
      </c>
      <c r="G180" s="35">
        <f aca="true" t="shared" si="20" ref="G180:H183">G181</f>
        <v>5795.2</v>
      </c>
      <c r="H180" s="35">
        <f t="shared" si="20"/>
        <v>5765.6</v>
      </c>
      <c r="I180" s="17">
        <f t="shared" si="16"/>
        <v>99.4892324682496</v>
      </c>
    </row>
    <row r="181" spans="2:9" ht="31.5" customHeight="1">
      <c r="B181" s="33" t="s">
        <v>53</v>
      </c>
      <c r="C181" s="33" t="s">
        <v>31</v>
      </c>
      <c r="D181" s="33" t="s">
        <v>212</v>
      </c>
      <c r="E181" s="33"/>
      <c r="F181" s="34" t="s">
        <v>213</v>
      </c>
      <c r="G181" s="35">
        <f t="shared" si="20"/>
        <v>5795.2</v>
      </c>
      <c r="H181" s="35">
        <f t="shared" si="20"/>
        <v>5765.6</v>
      </c>
      <c r="I181" s="17">
        <f t="shared" si="16"/>
        <v>99.4892324682496</v>
      </c>
    </row>
    <row r="182" spans="2:9" ht="33" customHeight="1">
      <c r="B182" s="33" t="s">
        <v>53</v>
      </c>
      <c r="C182" s="33" t="s">
        <v>31</v>
      </c>
      <c r="D182" s="33" t="s">
        <v>212</v>
      </c>
      <c r="E182" s="33" t="s">
        <v>47</v>
      </c>
      <c r="F182" s="34" t="s">
        <v>100</v>
      </c>
      <c r="G182" s="35">
        <f t="shared" si="20"/>
        <v>5795.2</v>
      </c>
      <c r="H182" s="35">
        <f t="shared" si="20"/>
        <v>5765.6</v>
      </c>
      <c r="I182" s="17">
        <f t="shared" si="16"/>
        <v>99.4892324682496</v>
      </c>
    </row>
    <row r="183" spans="2:9" ht="31.5">
      <c r="B183" s="33" t="s">
        <v>53</v>
      </c>
      <c r="C183" s="33" t="s">
        <v>31</v>
      </c>
      <c r="D183" s="33" t="s">
        <v>212</v>
      </c>
      <c r="E183" s="33" t="s">
        <v>61</v>
      </c>
      <c r="F183" s="34" t="s">
        <v>62</v>
      </c>
      <c r="G183" s="35">
        <f t="shared" si="20"/>
        <v>5795.2</v>
      </c>
      <c r="H183" s="35">
        <f t="shared" si="20"/>
        <v>5765.6</v>
      </c>
      <c r="I183" s="17">
        <f t="shared" si="16"/>
        <v>99.4892324682496</v>
      </c>
    </row>
    <row r="184" spans="2:9" ht="15.75">
      <c r="B184" s="33" t="s">
        <v>53</v>
      </c>
      <c r="C184" s="33" t="s">
        <v>31</v>
      </c>
      <c r="D184" s="33" t="s">
        <v>212</v>
      </c>
      <c r="E184" s="33" t="s">
        <v>40</v>
      </c>
      <c r="F184" s="34" t="s">
        <v>135</v>
      </c>
      <c r="G184" s="35">
        <v>5795.2</v>
      </c>
      <c r="H184" s="35">
        <v>5765.6</v>
      </c>
      <c r="I184" s="17">
        <f t="shared" si="16"/>
        <v>99.4892324682496</v>
      </c>
    </row>
    <row r="185" spans="2:9" ht="47.25">
      <c r="B185" s="33" t="s">
        <v>53</v>
      </c>
      <c r="C185" s="33" t="s">
        <v>31</v>
      </c>
      <c r="D185" s="33" t="s">
        <v>84</v>
      </c>
      <c r="E185" s="33" t="s">
        <v>10</v>
      </c>
      <c r="F185" s="34" t="s">
        <v>179</v>
      </c>
      <c r="G185" s="35">
        <f aca="true" t="shared" si="21" ref="G185:H189">G186</f>
        <v>3109.7</v>
      </c>
      <c r="H185" s="35">
        <f t="shared" si="21"/>
        <v>2993</v>
      </c>
      <c r="I185" s="17">
        <f t="shared" si="16"/>
        <v>96.24722642055504</v>
      </c>
    </row>
    <row r="186" spans="2:9" ht="30" customHeight="1">
      <c r="B186" s="33" t="s">
        <v>53</v>
      </c>
      <c r="C186" s="33" t="s">
        <v>31</v>
      </c>
      <c r="D186" s="33" t="s">
        <v>85</v>
      </c>
      <c r="E186" s="33" t="s">
        <v>10</v>
      </c>
      <c r="F186" s="34" t="s">
        <v>86</v>
      </c>
      <c r="G186" s="35">
        <f t="shared" si="21"/>
        <v>3109.7</v>
      </c>
      <c r="H186" s="35">
        <f t="shared" si="21"/>
        <v>2993</v>
      </c>
      <c r="I186" s="17">
        <f t="shared" si="16"/>
        <v>96.24722642055504</v>
      </c>
    </row>
    <row r="187" spans="2:9" ht="22.5" customHeight="1">
      <c r="B187" s="33" t="s">
        <v>53</v>
      </c>
      <c r="C187" s="33" t="s">
        <v>31</v>
      </c>
      <c r="D187" s="33" t="s">
        <v>127</v>
      </c>
      <c r="E187" s="33" t="s">
        <v>10</v>
      </c>
      <c r="F187" s="34" t="s">
        <v>87</v>
      </c>
      <c r="G187" s="35">
        <f t="shared" si="21"/>
        <v>3109.7</v>
      </c>
      <c r="H187" s="35">
        <f t="shared" si="21"/>
        <v>2993</v>
      </c>
      <c r="I187" s="17">
        <f t="shared" si="16"/>
        <v>96.24722642055504</v>
      </c>
    </row>
    <row r="188" spans="2:9" ht="31.5">
      <c r="B188" s="33" t="s">
        <v>53</v>
      </c>
      <c r="C188" s="33" t="s">
        <v>31</v>
      </c>
      <c r="D188" s="33" t="s">
        <v>127</v>
      </c>
      <c r="E188" s="33" t="s">
        <v>47</v>
      </c>
      <c r="F188" s="34" t="s">
        <v>100</v>
      </c>
      <c r="G188" s="35">
        <f t="shared" si="21"/>
        <v>3109.7</v>
      </c>
      <c r="H188" s="35">
        <f t="shared" si="21"/>
        <v>2993</v>
      </c>
      <c r="I188" s="17">
        <f t="shared" si="16"/>
        <v>96.24722642055504</v>
      </c>
    </row>
    <row r="189" spans="2:9" ht="31.5">
      <c r="B189" s="33" t="s">
        <v>53</v>
      </c>
      <c r="C189" s="33" t="s">
        <v>31</v>
      </c>
      <c r="D189" s="33" t="s">
        <v>127</v>
      </c>
      <c r="E189" s="33" t="s">
        <v>61</v>
      </c>
      <c r="F189" s="34" t="s">
        <v>62</v>
      </c>
      <c r="G189" s="35">
        <f t="shared" si="21"/>
        <v>3109.7</v>
      </c>
      <c r="H189" s="35">
        <f t="shared" si="21"/>
        <v>2993</v>
      </c>
      <c r="I189" s="17">
        <f t="shared" si="16"/>
        <v>96.24722642055504</v>
      </c>
    </row>
    <row r="190" spans="2:9" ht="15.75">
      <c r="B190" s="33" t="s">
        <v>53</v>
      </c>
      <c r="C190" s="33" t="s">
        <v>31</v>
      </c>
      <c r="D190" s="33" t="s">
        <v>127</v>
      </c>
      <c r="E190" s="33" t="s">
        <v>40</v>
      </c>
      <c r="F190" s="34" t="s">
        <v>135</v>
      </c>
      <c r="G190" s="35">
        <v>3109.7</v>
      </c>
      <c r="H190" s="35">
        <v>2993</v>
      </c>
      <c r="I190" s="17">
        <f t="shared" si="16"/>
        <v>96.24722642055504</v>
      </c>
    </row>
    <row r="191" spans="2:9" ht="15.75">
      <c r="B191" s="33" t="s">
        <v>53</v>
      </c>
      <c r="C191" s="33" t="s">
        <v>106</v>
      </c>
      <c r="D191" s="33"/>
      <c r="E191" s="33"/>
      <c r="F191" s="34" t="s">
        <v>180</v>
      </c>
      <c r="G191" s="35">
        <f aca="true" t="shared" si="22" ref="G191:H197">G192</f>
        <v>704.3</v>
      </c>
      <c r="H191" s="35">
        <f t="shared" si="22"/>
        <v>704.3</v>
      </c>
      <c r="I191" s="17">
        <f t="shared" si="16"/>
        <v>100</v>
      </c>
    </row>
    <row r="192" spans="2:9" ht="15.75">
      <c r="B192" s="33" t="s">
        <v>53</v>
      </c>
      <c r="C192" s="33" t="s">
        <v>107</v>
      </c>
      <c r="D192" s="33"/>
      <c r="E192" s="33"/>
      <c r="F192" s="34" t="s">
        <v>108</v>
      </c>
      <c r="G192" s="35">
        <f t="shared" si="22"/>
        <v>704.3</v>
      </c>
      <c r="H192" s="35">
        <f t="shared" si="22"/>
        <v>704.3</v>
      </c>
      <c r="I192" s="17">
        <f t="shared" si="16"/>
        <v>100</v>
      </c>
    </row>
    <row r="193" spans="2:9" ht="63">
      <c r="B193" s="33" t="s">
        <v>53</v>
      </c>
      <c r="C193" s="33" t="s">
        <v>107</v>
      </c>
      <c r="D193" s="33" t="s">
        <v>65</v>
      </c>
      <c r="E193" s="33"/>
      <c r="F193" s="34" t="s">
        <v>157</v>
      </c>
      <c r="G193" s="35">
        <f t="shared" si="22"/>
        <v>704.3</v>
      </c>
      <c r="H193" s="35">
        <f t="shared" si="22"/>
        <v>704.3</v>
      </c>
      <c r="I193" s="17">
        <f t="shared" si="16"/>
        <v>100</v>
      </c>
    </row>
    <row r="194" spans="2:9" ht="63">
      <c r="B194" s="33" t="s">
        <v>53</v>
      </c>
      <c r="C194" s="33" t="s">
        <v>107</v>
      </c>
      <c r="D194" s="33" t="s">
        <v>109</v>
      </c>
      <c r="E194" s="33"/>
      <c r="F194" s="34" t="s">
        <v>181</v>
      </c>
      <c r="G194" s="35">
        <f t="shared" si="22"/>
        <v>704.3</v>
      </c>
      <c r="H194" s="35">
        <f t="shared" si="22"/>
        <v>704.3</v>
      </c>
      <c r="I194" s="17">
        <f t="shared" si="16"/>
        <v>100</v>
      </c>
    </row>
    <row r="195" spans="2:9" ht="15.75">
      <c r="B195" s="33" t="s">
        <v>53</v>
      </c>
      <c r="C195" s="33" t="s">
        <v>107</v>
      </c>
      <c r="D195" s="33" t="s">
        <v>128</v>
      </c>
      <c r="E195" s="33"/>
      <c r="F195" s="34" t="s">
        <v>110</v>
      </c>
      <c r="G195" s="35">
        <f t="shared" si="22"/>
        <v>704.3</v>
      </c>
      <c r="H195" s="35">
        <f t="shared" si="22"/>
        <v>704.3</v>
      </c>
      <c r="I195" s="17">
        <f t="shared" si="16"/>
        <v>100</v>
      </c>
    </row>
    <row r="196" spans="2:9" ht="15.75">
      <c r="B196" s="33" t="s">
        <v>53</v>
      </c>
      <c r="C196" s="33" t="s">
        <v>107</v>
      </c>
      <c r="D196" s="33" t="s">
        <v>128</v>
      </c>
      <c r="E196" s="33" t="s">
        <v>102</v>
      </c>
      <c r="F196" s="34" t="s">
        <v>104</v>
      </c>
      <c r="G196" s="35">
        <f t="shared" si="22"/>
        <v>704.3</v>
      </c>
      <c r="H196" s="35">
        <f t="shared" si="22"/>
        <v>704.3</v>
      </c>
      <c r="I196" s="17">
        <f t="shared" si="16"/>
        <v>100</v>
      </c>
    </row>
    <row r="197" spans="2:9" ht="15.75">
      <c r="B197" s="33" t="s">
        <v>53</v>
      </c>
      <c r="C197" s="33" t="s">
        <v>107</v>
      </c>
      <c r="D197" s="33" t="s">
        <v>128</v>
      </c>
      <c r="E197" s="33" t="s">
        <v>111</v>
      </c>
      <c r="F197" s="34" t="s">
        <v>112</v>
      </c>
      <c r="G197" s="35">
        <f t="shared" si="22"/>
        <v>704.3</v>
      </c>
      <c r="H197" s="35">
        <f t="shared" si="22"/>
        <v>704.3</v>
      </c>
      <c r="I197" s="17">
        <f t="shared" si="16"/>
        <v>100</v>
      </c>
    </row>
    <row r="198" spans="2:9" ht="15.75">
      <c r="B198" s="33" t="s">
        <v>53</v>
      </c>
      <c r="C198" s="33" t="s">
        <v>107</v>
      </c>
      <c r="D198" s="33" t="s">
        <v>128</v>
      </c>
      <c r="E198" s="33" t="s">
        <v>113</v>
      </c>
      <c r="F198" s="34" t="s">
        <v>114</v>
      </c>
      <c r="G198" s="35">
        <v>704.3</v>
      </c>
      <c r="H198" s="35">
        <v>704.3</v>
      </c>
      <c r="I198" s="17">
        <f t="shared" si="16"/>
        <v>100</v>
      </c>
    </row>
    <row r="199" spans="2:9" ht="15.75">
      <c r="B199" s="33" t="s">
        <v>53</v>
      </c>
      <c r="C199" s="33" t="s">
        <v>33</v>
      </c>
      <c r="D199" s="33" t="s">
        <v>10</v>
      </c>
      <c r="E199" s="33" t="s">
        <v>10</v>
      </c>
      <c r="F199" s="34" t="s">
        <v>32</v>
      </c>
      <c r="G199" s="35">
        <f aca="true" t="shared" si="23" ref="G199:H208">G200</f>
        <v>870.2</v>
      </c>
      <c r="H199" s="35">
        <f t="shared" si="23"/>
        <v>797.5</v>
      </c>
      <c r="I199" s="17">
        <f t="shared" si="16"/>
        <v>91.64559871293955</v>
      </c>
    </row>
    <row r="200" spans="2:9" ht="15.75">
      <c r="B200" s="33" t="s">
        <v>53</v>
      </c>
      <c r="C200" s="33" t="s">
        <v>35</v>
      </c>
      <c r="D200" s="33" t="s">
        <v>10</v>
      </c>
      <c r="E200" s="33" t="s">
        <v>10</v>
      </c>
      <c r="F200" s="34" t="s">
        <v>34</v>
      </c>
      <c r="G200" s="35">
        <f t="shared" si="23"/>
        <v>870.2</v>
      </c>
      <c r="H200" s="35">
        <f t="shared" si="23"/>
        <v>797.5</v>
      </c>
      <c r="I200" s="17">
        <f t="shared" si="16"/>
        <v>91.64559871293955</v>
      </c>
    </row>
    <row r="201" spans="2:9" ht="47.25">
      <c r="B201" s="33" t="s">
        <v>53</v>
      </c>
      <c r="C201" s="33" t="s">
        <v>35</v>
      </c>
      <c r="D201" s="33" t="s">
        <v>84</v>
      </c>
      <c r="E201" s="33" t="s">
        <v>10</v>
      </c>
      <c r="F201" s="34" t="s">
        <v>179</v>
      </c>
      <c r="G201" s="35">
        <f t="shared" si="23"/>
        <v>870.2</v>
      </c>
      <c r="H201" s="35">
        <f t="shared" si="23"/>
        <v>797.5</v>
      </c>
      <c r="I201" s="17">
        <f t="shared" si="16"/>
        <v>91.64559871293955</v>
      </c>
    </row>
    <row r="202" spans="2:9" ht="31.5">
      <c r="B202" s="33" t="s">
        <v>53</v>
      </c>
      <c r="C202" s="33" t="s">
        <v>35</v>
      </c>
      <c r="D202" s="33" t="s">
        <v>88</v>
      </c>
      <c r="E202" s="33" t="s">
        <v>10</v>
      </c>
      <c r="F202" s="34" t="s">
        <v>89</v>
      </c>
      <c r="G202" s="35">
        <f t="shared" si="23"/>
        <v>870.2</v>
      </c>
      <c r="H202" s="35">
        <f t="shared" si="23"/>
        <v>797.5</v>
      </c>
      <c r="I202" s="17">
        <f t="shared" si="16"/>
        <v>91.64559871293955</v>
      </c>
    </row>
    <row r="203" spans="2:9" ht="27.75" customHeight="1">
      <c r="B203" s="33" t="s">
        <v>53</v>
      </c>
      <c r="C203" s="33" t="s">
        <v>35</v>
      </c>
      <c r="D203" s="33" t="s">
        <v>129</v>
      </c>
      <c r="E203" s="33" t="s">
        <v>10</v>
      </c>
      <c r="F203" s="34" t="s">
        <v>38</v>
      </c>
      <c r="G203" s="35">
        <f>G204+G207</f>
        <v>870.2</v>
      </c>
      <c r="H203" s="35">
        <f>H204+H207</f>
        <v>797.5</v>
      </c>
      <c r="I203" s="17">
        <f t="shared" si="16"/>
        <v>91.64559871293955</v>
      </c>
    </row>
    <row r="204" spans="2:9" ht="93.75" customHeight="1">
      <c r="B204" s="33" t="s">
        <v>53</v>
      </c>
      <c r="C204" s="33" t="s">
        <v>35</v>
      </c>
      <c r="D204" s="33" t="s">
        <v>129</v>
      </c>
      <c r="E204" s="33" t="s">
        <v>46</v>
      </c>
      <c r="F204" s="34" t="s">
        <v>45</v>
      </c>
      <c r="G204" s="35">
        <f>G205</f>
        <v>60</v>
      </c>
      <c r="H204" s="35">
        <f>H205</f>
        <v>57.3</v>
      </c>
      <c r="I204" s="17">
        <f t="shared" si="16"/>
        <v>95.5</v>
      </c>
    </row>
    <row r="205" spans="2:9" ht="56.25" customHeight="1">
      <c r="B205" s="33" t="s">
        <v>53</v>
      </c>
      <c r="C205" s="33" t="s">
        <v>35</v>
      </c>
      <c r="D205" s="33" t="s">
        <v>129</v>
      </c>
      <c r="E205" s="33" t="s">
        <v>57</v>
      </c>
      <c r="F205" s="34" t="s">
        <v>58</v>
      </c>
      <c r="G205" s="35">
        <f>G206</f>
        <v>60</v>
      </c>
      <c r="H205" s="35">
        <f>H206</f>
        <v>57.3</v>
      </c>
      <c r="I205" s="17">
        <f t="shared" si="16"/>
        <v>95.5</v>
      </c>
    </row>
    <row r="206" spans="2:9" ht="92.25" customHeight="1">
      <c r="B206" s="33" t="s">
        <v>53</v>
      </c>
      <c r="C206" s="33" t="s">
        <v>35</v>
      </c>
      <c r="D206" s="33" t="s">
        <v>129</v>
      </c>
      <c r="E206" s="33" t="s">
        <v>188</v>
      </c>
      <c r="F206" s="34" t="s">
        <v>190</v>
      </c>
      <c r="G206" s="35">
        <v>60</v>
      </c>
      <c r="H206" s="35">
        <v>57.3</v>
      </c>
      <c r="I206" s="17">
        <f t="shared" si="16"/>
        <v>95.5</v>
      </c>
    </row>
    <row r="207" spans="2:9" ht="34.5" customHeight="1">
      <c r="B207" s="33" t="s">
        <v>53</v>
      </c>
      <c r="C207" s="33" t="s">
        <v>35</v>
      </c>
      <c r="D207" s="33" t="s">
        <v>129</v>
      </c>
      <c r="E207" s="33" t="s">
        <v>47</v>
      </c>
      <c r="F207" s="34" t="s">
        <v>100</v>
      </c>
      <c r="G207" s="35">
        <f t="shared" si="23"/>
        <v>810.2</v>
      </c>
      <c r="H207" s="35">
        <f t="shared" si="23"/>
        <v>740.2</v>
      </c>
      <c r="I207" s="17">
        <f t="shared" si="16"/>
        <v>91.36015798568255</v>
      </c>
    </row>
    <row r="208" spans="2:9" ht="31.5" customHeight="1">
      <c r="B208" s="33" t="s">
        <v>53</v>
      </c>
      <c r="C208" s="33" t="s">
        <v>35</v>
      </c>
      <c r="D208" s="33" t="s">
        <v>129</v>
      </c>
      <c r="E208" s="33" t="s">
        <v>61</v>
      </c>
      <c r="F208" s="34" t="s">
        <v>62</v>
      </c>
      <c r="G208" s="35">
        <f t="shared" si="23"/>
        <v>810.2</v>
      </c>
      <c r="H208" s="35">
        <f t="shared" si="23"/>
        <v>740.2</v>
      </c>
      <c r="I208" s="17">
        <f t="shared" si="16"/>
        <v>91.36015798568255</v>
      </c>
    </row>
    <row r="209" spans="2:9" ht="24" customHeight="1">
      <c r="B209" s="33" t="s">
        <v>53</v>
      </c>
      <c r="C209" s="33" t="s">
        <v>35</v>
      </c>
      <c r="D209" s="33" t="s">
        <v>129</v>
      </c>
      <c r="E209" s="33" t="s">
        <v>40</v>
      </c>
      <c r="F209" s="34" t="s">
        <v>135</v>
      </c>
      <c r="G209" s="35">
        <v>810.2</v>
      </c>
      <c r="H209" s="35">
        <v>740.2</v>
      </c>
      <c r="I209" s="17">
        <f t="shared" si="16"/>
        <v>91.36015798568255</v>
      </c>
    </row>
    <row r="210" spans="2:9" ht="30.75" customHeight="1">
      <c r="B210" s="13" t="s">
        <v>10</v>
      </c>
      <c r="C210" s="13" t="s">
        <v>10</v>
      </c>
      <c r="D210" s="13" t="s">
        <v>10</v>
      </c>
      <c r="E210" s="13" t="s">
        <v>10</v>
      </c>
      <c r="F210" s="14" t="s">
        <v>36</v>
      </c>
      <c r="G210" s="15">
        <f>G38+G9</f>
        <v>239265.00000000003</v>
      </c>
      <c r="H210" s="15">
        <f>H38+H9</f>
        <v>168964.4</v>
      </c>
      <c r="I210" s="16">
        <f t="shared" si="16"/>
        <v>70.61810126846801</v>
      </c>
    </row>
    <row r="214" spans="2:9" ht="33.75" customHeight="1">
      <c r="B214" s="45" t="s">
        <v>182</v>
      </c>
      <c r="C214" s="45"/>
      <c r="D214" s="45"/>
      <c r="E214" s="45"/>
      <c r="F214" s="36"/>
      <c r="G214" s="46" t="s">
        <v>184</v>
      </c>
      <c r="H214" s="47"/>
      <c r="I214" s="47"/>
    </row>
    <row r="215" spans="6:9" ht="15.75">
      <c r="F215" s="38" t="s">
        <v>183</v>
      </c>
      <c r="G215" s="21"/>
      <c r="H215" s="22"/>
      <c r="I215" s="23"/>
    </row>
    <row r="216" spans="2:9" ht="15.75">
      <c r="B216" s="39"/>
      <c r="C216" s="39"/>
      <c r="D216" s="39"/>
      <c r="E216" s="39"/>
      <c r="F216" s="39"/>
      <c r="G216" s="37"/>
      <c r="H216" s="37"/>
      <c r="I216" s="23"/>
    </row>
    <row r="217" spans="2:9" ht="15.75">
      <c r="B217" s="40" t="s">
        <v>185</v>
      </c>
      <c r="C217" s="40"/>
      <c r="D217" s="40"/>
      <c r="E217" s="40"/>
      <c r="F217" s="36"/>
      <c r="G217" s="37"/>
      <c r="H217" s="41" t="s">
        <v>186</v>
      </c>
      <c r="I217" s="41"/>
    </row>
    <row r="218" spans="2:9" ht="15.75">
      <c r="B218" s="3"/>
      <c r="C218" s="3"/>
      <c r="D218" s="3"/>
      <c r="E218" s="3"/>
      <c r="F218" s="38" t="s">
        <v>183</v>
      </c>
      <c r="G218" s="37"/>
      <c r="H218" s="23"/>
      <c r="I218" s="23"/>
    </row>
    <row r="219" spans="2:9" ht="15.75">
      <c r="B219" s="3"/>
      <c r="C219" s="3"/>
      <c r="D219" s="3"/>
      <c r="E219" s="3"/>
      <c r="F219" s="20"/>
      <c r="G219" s="18"/>
      <c r="H219" s="19"/>
      <c r="I219" s="19"/>
    </row>
    <row r="220" spans="2:9" ht="15.75">
      <c r="B220" s="3"/>
      <c r="C220" s="3"/>
      <c r="D220" s="3"/>
      <c r="E220" s="3"/>
      <c r="F220" s="20"/>
      <c r="G220" s="18"/>
      <c r="H220" s="19"/>
      <c r="I220" s="19"/>
    </row>
    <row r="221" spans="2:8" ht="15.75">
      <c r="B221" s="3"/>
      <c r="C221" s="3"/>
      <c r="D221" s="3"/>
      <c r="E221" s="3"/>
      <c r="F221"/>
      <c r="G221"/>
      <c r="H221" s="3"/>
    </row>
    <row r="222" spans="2:8" ht="15.75">
      <c r="B222"/>
      <c r="C222"/>
      <c r="D222"/>
      <c r="E222"/>
      <c r="F222"/>
      <c r="G222"/>
      <c r="H222"/>
    </row>
    <row r="223" spans="2:8" ht="15.75">
      <c r="B223"/>
      <c r="C223"/>
      <c r="D223"/>
      <c r="E223"/>
      <c r="F223"/>
      <c r="G223"/>
      <c r="H223"/>
    </row>
    <row r="224" spans="2:8" ht="15.75">
      <c r="B224"/>
      <c r="C224"/>
      <c r="D224"/>
      <c r="E224"/>
      <c r="F224"/>
      <c r="G224"/>
      <c r="H224"/>
    </row>
    <row r="225" spans="2:8" ht="15.75">
      <c r="B225"/>
      <c r="C225"/>
      <c r="D225"/>
      <c r="E225"/>
      <c r="F225"/>
      <c r="G225"/>
      <c r="H225"/>
    </row>
    <row r="226" spans="2:8" ht="15.75">
      <c r="B226"/>
      <c r="C226"/>
      <c r="D226"/>
      <c r="E226"/>
      <c r="F226"/>
      <c r="G226"/>
      <c r="H226"/>
    </row>
    <row r="227" spans="2:8" ht="15.75">
      <c r="B227"/>
      <c r="C227"/>
      <c r="D227"/>
      <c r="E227"/>
      <c r="F227"/>
      <c r="G227"/>
      <c r="H227"/>
    </row>
    <row r="228" spans="2:8" ht="15.75">
      <c r="B228"/>
      <c r="C228"/>
      <c r="D228"/>
      <c r="E228"/>
      <c r="F228"/>
      <c r="G228"/>
      <c r="H228"/>
    </row>
    <row r="229" spans="2:8" ht="15.75">
      <c r="B229"/>
      <c r="C229"/>
      <c r="D229"/>
      <c r="E229"/>
      <c r="F229"/>
      <c r="G229"/>
      <c r="H229"/>
    </row>
    <row r="230" spans="2:8" ht="15.75">
      <c r="B230"/>
      <c r="C230"/>
      <c r="D230"/>
      <c r="E230"/>
      <c r="F230"/>
      <c r="G230"/>
      <c r="H230"/>
    </row>
    <row r="231" spans="2:8" ht="15.75">
      <c r="B231"/>
      <c r="C231"/>
      <c r="D231"/>
      <c r="E231"/>
      <c r="F231"/>
      <c r="G231"/>
      <c r="H231"/>
    </row>
    <row r="232" spans="2:8" ht="15.75">
      <c r="B232"/>
      <c r="C232"/>
      <c r="D232"/>
      <c r="E232"/>
      <c r="F232"/>
      <c r="G232"/>
      <c r="H232"/>
    </row>
    <row r="233" spans="2:8" ht="15.75">
      <c r="B233" s="11"/>
      <c r="C233"/>
      <c r="D233"/>
      <c r="E233"/>
      <c r="F233"/>
      <c r="G233"/>
      <c r="H233"/>
    </row>
    <row r="234" spans="2:8" ht="15.75">
      <c r="B234" s="11"/>
      <c r="C234"/>
      <c r="D234"/>
      <c r="E234"/>
      <c r="F234"/>
      <c r="G234"/>
      <c r="H234"/>
    </row>
    <row r="235" spans="2:8" ht="15.75">
      <c r="B235"/>
      <c r="C235"/>
      <c r="D235"/>
      <c r="E235"/>
      <c r="F235"/>
      <c r="G235"/>
      <c r="H235"/>
    </row>
    <row r="236" spans="2:8" ht="15.75">
      <c r="B236"/>
      <c r="C236"/>
      <c r="D236"/>
      <c r="E236"/>
      <c r="F236"/>
      <c r="G236"/>
      <c r="H236"/>
    </row>
    <row r="237" spans="2:8" ht="15.75">
      <c r="B237"/>
      <c r="C237"/>
      <c r="D237"/>
      <c r="E237"/>
      <c r="F237"/>
      <c r="G237"/>
      <c r="H237"/>
    </row>
    <row r="238" spans="2:8" ht="15.75">
      <c r="B238"/>
      <c r="C238"/>
      <c r="D238"/>
      <c r="E238"/>
      <c r="F238"/>
      <c r="G238"/>
      <c r="H238"/>
    </row>
    <row r="239" spans="2:8" ht="15.75">
      <c r="B239"/>
      <c r="C239"/>
      <c r="D239"/>
      <c r="E239"/>
      <c r="F239"/>
      <c r="G239"/>
      <c r="H239"/>
    </row>
    <row r="240" spans="2:8" ht="15.75">
      <c r="B240"/>
      <c r="C240"/>
      <c r="D240"/>
      <c r="E240"/>
      <c r="F240"/>
      <c r="G240"/>
      <c r="H240"/>
    </row>
    <row r="241" spans="2:8" ht="15.75">
      <c r="B241"/>
      <c r="C241"/>
      <c r="D241"/>
      <c r="E241"/>
      <c r="F241"/>
      <c r="G241"/>
      <c r="H241"/>
    </row>
    <row r="242" spans="2:8" ht="15.75">
      <c r="B242"/>
      <c r="C242"/>
      <c r="D242"/>
      <c r="E242"/>
      <c r="F242"/>
      <c r="G242"/>
      <c r="H242"/>
    </row>
    <row r="243" spans="2:8" ht="15.75">
      <c r="B243"/>
      <c r="C243"/>
      <c r="D243"/>
      <c r="E243"/>
      <c r="F243"/>
      <c r="G243"/>
      <c r="H243"/>
    </row>
    <row r="244" spans="2:8" ht="15.75">
      <c r="B244"/>
      <c r="C244"/>
      <c r="D244"/>
      <c r="E244"/>
      <c r="F244"/>
      <c r="G244"/>
      <c r="H244"/>
    </row>
    <row r="245" spans="2:8" ht="15.75">
      <c r="B245"/>
      <c r="C245"/>
      <c r="D245"/>
      <c r="E245"/>
      <c r="F245"/>
      <c r="G245"/>
      <c r="H245"/>
    </row>
    <row r="246" spans="2:8" ht="15.75">
      <c r="B246"/>
      <c r="C246"/>
      <c r="D246"/>
      <c r="E246"/>
      <c r="F246"/>
      <c r="G246"/>
      <c r="H246"/>
    </row>
    <row r="247" spans="2:8" ht="15.75">
      <c r="B247"/>
      <c r="C247"/>
      <c r="D247"/>
      <c r="E247"/>
      <c r="F247"/>
      <c r="G247"/>
      <c r="H247"/>
    </row>
    <row r="248" spans="2:8" ht="15.75">
      <c r="B248"/>
      <c r="C248"/>
      <c r="D248"/>
      <c r="E248"/>
      <c r="F248"/>
      <c r="G248"/>
      <c r="H248"/>
    </row>
    <row r="249" spans="2:8" ht="15.75">
      <c r="B249"/>
      <c r="C249"/>
      <c r="D249"/>
      <c r="E249"/>
      <c r="F249"/>
      <c r="G249"/>
      <c r="H249"/>
    </row>
    <row r="250" spans="2:8" ht="15.75">
      <c r="B250"/>
      <c r="C250"/>
      <c r="D250"/>
      <c r="E250"/>
      <c r="F250"/>
      <c r="G250"/>
      <c r="H250"/>
    </row>
    <row r="251" spans="2:8" ht="15.75">
      <c r="B251"/>
      <c r="C251"/>
      <c r="D251"/>
      <c r="E251"/>
      <c r="F251"/>
      <c r="G251"/>
      <c r="H251"/>
    </row>
    <row r="252" spans="2:8" ht="15.75">
      <c r="B252"/>
      <c r="C252"/>
      <c r="D252"/>
      <c r="E252"/>
      <c r="F252"/>
      <c r="G252"/>
      <c r="H252"/>
    </row>
    <row r="253" spans="2:8" ht="15.75">
      <c r="B253"/>
      <c r="C253"/>
      <c r="D253"/>
      <c r="E253"/>
      <c r="F253"/>
      <c r="G253"/>
      <c r="H253"/>
    </row>
    <row r="254" spans="2:8" s="8" customFormat="1" ht="15.75">
      <c r="B254"/>
      <c r="C254"/>
      <c r="D254"/>
      <c r="E254"/>
      <c r="F254"/>
      <c r="G254"/>
      <c r="H254"/>
    </row>
  </sheetData>
  <sheetProtection/>
  <mergeCells count="9">
    <mergeCell ref="B217:E217"/>
    <mergeCell ref="H217:I217"/>
    <mergeCell ref="G1:I1"/>
    <mergeCell ref="G2:I2"/>
    <mergeCell ref="G3:I3"/>
    <mergeCell ref="H6:I6"/>
    <mergeCell ref="B5:I5"/>
    <mergeCell ref="B214:E214"/>
    <mergeCell ref="G214:I214"/>
  </mergeCells>
  <printOptions/>
  <pageMargins left="0.7874015748031497" right="0.5905511811023623" top="0.7874015748031497" bottom="0.7874015748031497" header="0.5118110236220472" footer="0.31496062992125984"/>
  <pageSetup fitToHeight="0" fitToWidth="1" horizontalDpi="600" verticalDpi="600" orientation="portrait" paperSize="9" scale="6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Metsovet</cp:lastModifiedBy>
  <cp:lastPrinted>2022-06-01T06:31:59Z</cp:lastPrinted>
  <dcterms:created xsi:type="dcterms:W3CDTF">2010-11-03T06:40:12Z</dcterms:created>
  <dcterms:modified xsi:type="dcterms:W3CDTF">2022-06-01T06:32:45Z</dcterms:modified>
  <cp:category/>
  <cp:version/>
  <cp:contentType/>
  <cp:contentStatus/>
</cp:coreProperties>
</file>