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55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'Лист6'!$7:$7</definedName>
    <definedName name="_xlnm.Print_Area" localSheetId="0">'Лист6'!$B$1:$I$218</definedName>
  </definedNames>
  <calcPr fullCalcOnLoad="1"/>
</workbook>
</file>

<file path=xl/sharedStrings.xml><?xml version="1.0" encoding="utf-8"?>
<sst xmlns="http://schemas.openxmlformats.org/spreadsheetml/2006/main" count="998" uniqueCount="222">
  <si>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</si>
  <si>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</si>
  <si>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</si>
  <si>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</si>
  <si>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</si>
  <si>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</si>
  <si>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</si>
  <si>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</si>
  <si>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</si>
  <si>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</si>
  <si>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</si>
  <si>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</si>
  <si>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</si>
  <si>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</si>
  <si>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</si>
  <si>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</si>
  <si>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</si>
  <si>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</si>
  <si>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</si>
  <si>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</si>
  <si>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</si>
  <si>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</si>
  <si>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</si>
  <si>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</si>
  <si>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</si>
  <si>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</si>
  <si>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</si>
  <si>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</si>
  <si>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</si>
  <si>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</si>
  <si>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</si>
  <si>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</si>
  <si>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</si>
  <si>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</si>
  <si>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</si>
  <si>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</si>
  <si>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</si>
  <si>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</si>
  <si>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</si>
  <si>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</si>
  <si>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</si>
  <si>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</si>
  <si>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</si>
  <si>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</si>
  <si>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</si>
  <si>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</si>
  <si>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</si>
  <si>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</si>
  <si>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</si>
  <si>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</si>
  <si>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</si>
  <si>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</si>
  <si>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</si>
  <si>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</si>
  <si>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</si>
  <si>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</si>
  <si>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</si>
  <si>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</si>
  <si>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</si>
  <si>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</si>
  <si>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</si>
  <si>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</si>
  <si>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</si>
  <si>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</si>
  <si>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</si>
  <si>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</si>
  <si>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</si>
  <si>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</si>
  <si>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</si>
  <si>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</si>
  <si>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</si>
  <si>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</si>
  <si>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</si>
  <si>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</si>
  <si>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</si>
  <si>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</si>
  <si>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</si>
  <si>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</si>
  <si>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</si>
  <si>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</si>
  <si>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</si>
  <si>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</si>
  <si>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</si>
  <si>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</si>
  <si>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</si>
  <si>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</si>
  <si>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</si>
  <si>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</si>
  <si>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</si>
  <si>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</si>
  <si>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</si>
  <si>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</si>
  <si>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</si>
  <si>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</si>
  <si>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</si>
  <si>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</si>
  <si>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</si>
  <si>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</si>
  <si>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</si>
  <si>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</si>
  <si>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</si>
  <si>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</si>
  <si>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</si>
  <si>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</si>
  <si>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</si>
  <si>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</si>
  <si>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</si>
  <si>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</si>
  <si>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</si>
  <si>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</si>
  <si>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</si>
  <si>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</si>
  <si>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</si>
  <si>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</si>
  <si>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</si>
  <si>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</si>
  <si>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</si>
  <si>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</si>
  <si>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</si>
  <si>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</si>
  <si>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</si>
  <si>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</si>
  <si>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</si>
  <si>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</si>
  <si>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</si>
  <si>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</si>
  <si>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</si>
  <si>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</si>
  <si>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</si>
  <si>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</si>
  <si>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</si>
  <si>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</si>
  <si>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</si>
  <si>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</si>
  <si>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</si>
  <si>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</si>
  <si>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</si>
  <si>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</si>
  <si>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</si>
  <si>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 xml:space="preserve">Прочая закупка товаров, работ и услуг 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</si>
  <si>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</si>
  <si>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</si>
  <si>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</si>
  <si>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</si>
  <si>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</si>
  <si>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</si>
  <si>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</si>
  <si>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ПРИЛОЖЕНИЕ 3</t>
  </si>
  <si>
    <t>7</t>
  </si>
  <si>
    <t>8</t>
  </si>
  <si>
    <t>План</t>
  </si>
  <si>
    <t>Исполнение</t>
  </si>
  <si>
    <t>% исполнения</t>
  </si>
  <si>
    <t>(тыс. рублей)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</si>
  <si>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</si>
  <si>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</si>
  <si>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</si>
  <si>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</si>
  <si>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</si>
  <si>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</si>
  <si>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122</t>
  </si>
  <si>
    <t>Иные выплаты персоналу государственных (муниципальных) органов, за исключением фонда оплаты труда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</si>
  <si>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</si>
  <si>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</si>
  <si>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</si>
  <si>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</si>
  <si>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</si>
  <si>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</si>
  <si>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</si>
  <si>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</si>
  <si>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</si>
  <si>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</si>
  <si>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</si>
  <si>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</si>
  <si>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</si>
  <si>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</si>
  <si>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</si>
  <si>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</si>
  <si>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</si>
  <si>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</si>
  <si>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</si>
  <si>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</si>
  <si>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</si>
  <si>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</si>
  <si>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</si>
  <si>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</si>
  <si>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</si>
  <si>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Председатель Совета депутатов Металлургического района</t>
  </si>
  <si>
    <t>(подпись)</t>
  </si>
  <si>
    <t>А.Е. Четвернин</t>
  </si>
  <si>
    <t>Глава Металлургического района</t>
  </si>
  <si>
    <t>С.Н. Кочетков</t>
  </si>
  <si>
    <t xml:space="preserve">Расходы бюджета Металлургического внутригородского района  Челябинского городского округа с внутригородским делением по ведомственной структуре расходов за 2020 год       </t>
  </si>
  <si>
    <t>02000М2054</t>
  </si>
  <si>
    <t>123</t>
  </si>
  <si>
    <t>Депутаты представительного органа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</si>
  <si>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дляч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</si>
  <si>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</si>
  <si>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 xml:space="preserve"> Проведение мероприятий, направленных на получение энергосберегающего эффекта</t>
  </si>
  <si>
    <t>6000100000</t>
  </si>
  <si>
    <t>60001М2044</t>
  </si>
  <si>
    <t>0111</t>
  </si>
  <si>
    <t>Резервные фонды</t>
  </si>
  <si>
    <t>Резервный фонд Администрации Металлургического района</t>
  </si>
  <si>
    <t>05000М4054</t>
  </si>
  <si>
    <t>05000М7054</t>
  </si>
  <si>
    <t>870</t>
  </si>
  <si>
    <t>Резервные средства</t>
  </si>
  <si>
    <t>08000М9234</t>
  </si>
  <si>
    <t>Расходы на иные бюджетные ассигнования по непрограммному направлению расходов</t>
  </si>
  <si>
    <t>360</t>
  </si>
  <si>
    <t>Иные выплаты населению</t>
  </si>
  <si>
    <t>9000000000</t>
  </si>
  <si>
    <t xml:space="preserve">Муниципальная программа "Благоустройство территорий с индивидуальной застройкой в Металлургическом районе города Челябинска на 2020-2022 годы" 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</si>
  <si>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(Благоустройство территорий района индивидуальной застройки)</t>
  </si>
  <si>
    <t>90001М6204</t>
  </si>
  <si>
    <t>90002М6204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</si>
  <si>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(Озеленение  территорий района индивидуальной застройки)</t>
  </si>
  <si>
    <t>20003М6304</t>
  </si>
  <si>
    <t>Организация обустройства мест массового отдыха на территории района</t>
  </si>
  <si>
    <r>
      <t xml:space="preserve">от </t>
    </r>
    <r>
      <rPr>
        <b/>
        <i/>
        <u val="single"/>
        <sz val="12"/>
        <rFont val="Arial"/>
        <family val="2"/>
      </rPr>
      <t>29.04.2021</t>
    </r>
    <r>
      <rPr>
        <sz val="12"/>
        <rFont val="Arial"/>
        <family val="2"/>
      </rPr>
      <t xml:space="preserve"> № </t>
    </r>
    <r>
      <rPr>
        <b/>
        <i/>
        <u val="single"/>
        <sz val="12"/>
        <rFont val="Arial"/>
        <family val="2"/>
      </rPr>
      <t>17/2</t>
    </r>
  </si>
  <si>
    <t>к решению Совета депутатов Металлургического района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</si>
</sst>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49" fontId="3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wrapText="1"/>
    </xf>
    <xf numFmtId="172" fontId="3" fillId="25" borderId="10" xfId="0" applyNumberFormat="1" applyFont="1" applyFill="1" applyBorder="1" applyAlignment="1">
      <alignment/>
    </xf>
    <xf numFmtId="174" fontId="3" fillId="25" borderId="10" xfId="0" applyNumberFormat="1" applyFont="1" applyFill="1" applyBorder="1" applyAlignment="1">
      <alignment/>
    </xf>
    <xf numFmtId="174" fontId="2" fillId="25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2" fillId="25" borderId="0" xfId="0" applyFont="1" applyFill="1" applyAlignment="1">
      <alignment/>
    </xf>
    <xf numFmtId="49" fontId="24" fillId="0" borderId="0" xfId="0" applyNumberFormat="1" applyFont="1" applyBorder="1" applyAlignment="1">
      <alignment wrapText="1"/>
    </xf>
    <xf numFmtId="0" fontId="24" fillId="0" borderId="0" xfId="52" applyFont="1" applyAlignment="1">
      <alignment horizontal="righ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52" applyFont="1" applyAlignment="1">
      <alignment vertical="center"/>
      <protection/>
    </xf>
    <xf numFmtId="49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172" fontId="2" fillId="25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25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72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52" applyFont="1" applyAlignment="1">
      <alignment horizontal="right" vertical="center"/>
      <protection/>
    </xf>
    <xf numFmtId="0" fontId="2" fillId="0" borderId="11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L254"/>
  <sheetViews>
    <sheetView tabSelected="1" zoomScalePageLayoutView="90" workbookViewId="0" topLeftCell="B211">
      <selection activeCell="F230" sqref="F230"/>
    </sheetView>
  </sheetViews>
  <sheetFormatPr defaultColWidth="9.00390625" defaultRowHeight="12.75"/>
  <cols>
    <col min="1" max="1" width="0" style="3" hidden="1" customWidth="1"/>
    <col min="2" max="2" width="6.125" style="4" customWidth="1"/>
    <col min="3" max="3" width="6.75390625" style="4" customWidth="1"/>
    <col min="4" max="4" width="15.25390625" style="4" customWidth="1"/>
    <col min="5" max="5" width="7.125" style="4" customWidth="1"/>
    <col min="6" max="6" width="60.75390625" style="5" customWidth="1"/>
    <col min="7" max="7" width="17.125" style="5" customWidth="1"/>
    <col min="8" max="8" width="17.375" style="6" customWidth="1"/>
    <col min="9" max="9" width="15.375" style="3" customWidth="1"/>
    <col min="10" max="16384" width="9.125" style="3" customWidth="1"/>
  </cols>
  <sheetData>
    <row r="1" spans="2:9" ht="15.75">
      <c r="B1" s="9"/>
      <c r="C1" s="9"/>
      <c r="D1" s="9"/>
      <c r="E1" s="9"/>
      <c r="F1" s="24"/>
      <c r="G1" s="41" t="s">
        <v>147</v>
      </c>
      <c r="H1" s="41"/>
      <c r="I1" s="41"/>
    </row>
    <row r="2" spans="2:9" ht="34.5" customHeight="1">
      <c r="B2" s="25"/>
      <c r="C2" s="26"/>
      <c r="D2" s="26"/>
      <c r="E2" s="27"/>
      <c r="F2" s="27"/>
      <c r="G2" s="42" t="s">
        <v>221</v>
      </c>
      <c r="H2" s="42"/>
      <c r="I2" s="42"/>
    </row>
    <row r="3" spans="2:9" ht="19.5" customHeight="1">
      <c r="B3" s="9"/>
      <c r="C3" s="9"/>
      <c r="D3" s="9"/>
      <c r="E3" s="9"/>
      <c r="F3" s="28"/>
      <c r="G3" s="43" t="s">
        <v>220</v>
      </c>
      <c r="H3" s="43"/>
      <c r="I3" s="43"/>
    </row>
    <row r="4" spans="2:9" s="1" customFormat="1" ht="54" customHeight="1">
      <c r="B4" s="45" t="s">
        <v>192</v>
      </c>
      <c r="C4" s="45"/>
      <c r="D4" s="45"/>
      <c r="E4" s="45"/>
      <c r="F4" s="45"/>
      <c r="G4" s="45"/>
      <c r="H4" s="45"/>
      <c r="I4" s="46"/>
    </row>
    <row r="5" spans="2:9" s="1" customFormat="1" ht="19.5" customHeight="1">
      <c r="B5" s="2"/>
      <c r="C5" s="2"/>
      <c r="D5" s="2"/>
      <c r="E5" s="2"/>
      <c r="F5" s="2"/>
      <c r="G5" s="2"/>
      <c r="H5" s="44" t="s">
        <v>153</v>
      </c>
      <c r="I5" s="44"/>
    </row>
    <row r="6" spans="2:9" s="7" customFormat="1" ht="31.5">
      <c r="B6" s="29" t="s">
        <v>0</v>
      </c>
      <c r="C6" s="29" t="s">
        <v>1</v>
      </c>
      <c r="D6" s="29" t="s">
        <v>2</v>
      </c>
      <c r="E6" s="29" t="s">
        <v>3</v>
      </c>
      <c r="F6" s="29" t="s">
        <v>37</v>
      </c>
      <c r="G6" s="30" t="s">
        <v>150</v>
      </c>
      <c r="H6" s="30" t="s">
        <v>151</v>
      </c>
      <c r="I6" s="30" t="s">
        <v>152</v>
      </c>
    </row>
    <row r="7" spans="2:9" s="7" customFormat="1" ht="15.75"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148</v>
      </c>
      <c r="I7" s="31" t="s">
        <v>149</v>
      </c>
    </row>
    <row r="8" spans="2:9" ht="31.5">
      <c r="B8" s="12" t="s">
        <v>54</v>
      </c>
      <c r="C8" s="12" t="s">
        <v>10</v>
      </c>
      <c r="D8" s="12" t="s">
        <v>10</v>
      </c>
      <c r="E8" s="12" t="s">
        <v>10</v>
      </c>
      <c r="F8" s="13" t="s">
        <v>97</v>
      </c>
      <c r="G8" s="14">
        <f aca="true" t="shared" si="0" ref="G8:H10">G9</f>
        <v>5572</v>
      </c>
      <c r="H8" s="14">
        <f t="shared" si="0"/>
        <v>5527.6</v>
      </c>
      <c r="I8" s="15">
        <f>H8/G8*100</f>
        <v>99.20315865039484</v>
      </c>
    </row>
    <row r="9" spans="2:9" ht="33" customHeight="1">
      <c r="B9" s="32" t="s">
        <v>54</v>
      </c>
      <c r="C9" s="32" t="s">
        <v>12</v>
      </c>
      <c r="D9" s="32" t="s">
        <v>10</v>
      </c>
      <c r="E9" s="32" t="s">
        <v>10</v>
      </c>
      <c r="F9" s="33" t="s">
        <v>11</v>
      </c>
      <c r="G9" s="34">
        <f t="shared" si="0"/>
        <v>5572</v>
      </c>
      <c r="H9" s="34">
        <f t="shared" si="0"/>
        <v>5527.6</v>
      </c>
      <c r="I9" s="16">
        <f aca="true" t="shared" si="1" ref="I9:I74">H9/G9*100</f>
        <v>99.20315865039484</v>
      </c>
    </row>
    <row r="10" spans="2:9" ht="60" customHeight="1">
      <c r="B10" s="32" t="s">
        <v>54</v>
      </c>
      <c r="C10" s="32" t="s">
        <v>17</v>
      </c>
      <c r="D10" s="32" t="s">
        <v>10</v>
      </c>
      <c r="E10" s="32" t="s">
        <v>10</v>
      </c>
      <c r="F10" s="33" t="s">
        <v>16</v>
      </c>
      <c r="G10" s="34">
        <f t="shared" si="0"/>
        <v>5572</v>
      </c>
      <c r="H10" s="34">
        <f t="shared" si="0"/>
        <v>5527.6</v>
      </c>
      <c r="I10" s="16">
        <f t="shared" si="1"/>
        <v>99.20315865039484</v>
      </c>
    </row>
    <row r="11" spans="2:9" ht="40.5" customHeight="1">
      <c r="B11" s="32" t="s">
        <v>54</v>
      </c>
      <c r="C11" s="32" t="s">
        <v>17</v>
      </c>
      <c r="D11" s="32" t="s">
        <v>101</v>
      </c>
      <c r="E11" s="32"/>
      <c r="F11" s="33" t="s">
        <v>102</v>
      </c>
      <c r="G11" s="34">
        <f>G12+G23</f>
        <v>5572</v>
      </c>
      <c r="H11" s="34">
        <f>H12+H23</f>
        <v>5527.6</v>
      </c>
      <c r="I11" s="16">
        <f t="shared" si="1"/>
        <v>99.20315865039484</v>
      </c>
    </row>
    <row r="12" spans="2:9" ht="78.75">
      <c r="B12" s="32" t="s">
        <v>54</v>
      </c>
      <c r="C12" s="32" t="s">
        <v>17</v>
      </c>
      <c r="D12" s="32" t="s">
        <v>56</v>
      </c>
      <c r="E12" s="32" t="s">
        <v>10</v>
      </c>
      <c r="F12" s="33" t="s">
        <v>57</v>
      </c>
      <c r="G12" s="34">
        <f>G13+G18</f>
        <v>3632.7000000000003</v>
      </c>
      <c r="H12" s="34">
        <f>H13+H18</f>
        <v>3627.8</v>
      </c>
      <c r="I12" s="16">
        <f t="shared" si="1"/>
        <v>99.86511410245822</v>
      </c>
    </row>
    <row r="13" spans="2:9" ht="31.5">
      <c r="B13" s="32" t="s">
        <v>54</v>
      </c>
      <c r="C13" s="32" t="s">
        <v>17</v>
      </c>
      <c r="D13" s="32" t="s">
        <v>119</v>
      </c>
      <c r="E13" s="32"/>
      <c r="F13" s="33" t="s">
        <v>58</v>
      </c>
      <c r="G13" s="34">
        <f>G14</f>
        <v>1538.4</v>
      </c>
      <c r="H13" s="34">
        <f>H14</f>
        <v>1538.4</v>
      </c>
      <c r="I13" s="16">
        <f t="shared" si="1"/>
        <v>100</v>
      </c>
    </row>
    <row r="14" spans="2:9" ht="78.75">
      <c r="B14" s="32" t="s">
        <v>54</v>
      </c>
      <c r="C14" s="32" t="s">
        <v>17</v>
      </c>
      <c r="D14" s="32" t="s">
        <v>119</v>
      </c>
      <c r="E14" s="32" t="s">
        <v>48</v>
      </c>
      <c r="F14" s="33" t="s">
        <v>47</v>
      </c>
      <c r="G14" s="34">
        <f>G15</f>
        <v>1538.4</v>
      </c>
      <c r="H14" s="34">
        <f>H15</f>
        <v>1538.4</v>
      </c>
      <c r="I14" s="16">
        <f t="shared" si="1"/>
        <v>100</v>
      </c>
    </row>
    <row r="15" spans="2:9" ht="31.5">
      <c r="B15" s="32" t="s">
        <v>54</v>
      </c>
      <c r="C15" s="32" t="s">
        <v>17</v>
      </c>
      <c r="D15" s="32" t="s">
        <v>119</v>
      </c>
      <c r="E15" s="32" t="s">
        <v>59</v>
      </c>
      <c r="F15" s="33" t="s">
        <v>60</v>
      </c>
      <c r="G15" s="34">
        <f>G16+G17</f>
        <v>1538.4</v>
      </c>
      <c r="H15" s="34">
        <f>H16+H17</f>
        <v>1538.4</v>
      </c>
      <c r="I15" s="16">
        <f t="shared" si="1"/>
        <v>100</v>
      </c>
    </row>
    <row r="16" spans="2:9" ht="31.5">
      <c r="B16" s="32" t="s">
        <v>54</v>
      </c>
      <c r="C16" s="32" t="s">
        <v>17</v>
      </c>
      <c r="D16" s="32" t="s">
        <v>119</v>
      </c>
      <c r="E16" s="32" t="s">
        <v>39</v>
      </c>
      <c r="F16" s="33" t="s">
        <v>99</v>
      </c>
      <c r="G16" s="34">
        <v>1182.2</v>
      </c>
      <c r="H16" s="34">
        <v>1182.2</v>
      </c>
      <c r="I16" s="16">
        <f t="shared" si="1"/>
        <v>100</v>
      </c>
    </row>
    <row r="17" spans="2:9" ht="47.25">
      <c r="B17" s="32" t="s">
        <v>54</v>
      </c>
      <c r="C17" s="32" t="s">
        <v>17</v>
      </c>
      <c r="D17" s="32" t="s">
        <v>119</v>
      </c>
      <c r="E17" s="32" t="s">
        <v>98</v>
      </c>
      <c r="F17" s="33" t="s">
        <v>100</v>
      </c>
      <c r="G17" s="34">
        <v>356.2</v>
      </c>
      <c r="H17" s="34">
        <v>356.2</v>
      </c>
      <c r="I17" s="16">
        <f t="shared" si="1"/>
        <v>100</v>
      </c>
    </row>
    <row r="18" spans="2:9" ht="15.75">
      <c r="B18" s="32" t="s">
        <v>54</v>
      </c>
      <c r="C18" s="32" t="s">
        <v>17</v>
      </c>
      <c r="D18" s="32" t="s">
        <v>120</v>
      </c>
      <c r="E18" s="32" t="s">
        <v>10</v>
      </c>
      <c r="F18" s="33" t="s">
        <v>18</v>
      </c>
      <c r="G18" s="34">
        <f>G19</f>
        <v>2094.3</v>
      </c>
      <c r="H18" s="34">
        <f>H19</f>
        <v>2089.4</v>
      </c>
      <c r="I18" s="16">
        <f t="shared" si="1"/>
        <v>99.76603160960703</v>
      </c>
    </row>
    <row r="19" spans="2:9" ht="78.75">
      <c r="B19" s="32" t="s">
        <v>54</v>
      </c>
      <c r="C19" s="32" t="s">
        <v>17</v>
      </c>
      <c r="D19" s="32" t="s">
        <v>120</v>
      </c>
      <c r="E19" s="32" t="s">
        <v>48</v>
      </c>
      <c r="F19" s="33" t="s">
        <v>47</v>
      </c>
      <c r="G19" s="34">
        <f>G20</f>
        <v>2094.3</v>
      </c>
      <c r="H19" s="34">
        <f>H20</f>
        <v>2089.4</v>
      </c>
      <c r="I19" s="16">
        <f t="shared" si="1"/>
        <v>99.76603160960703</v>
      </c>
    </row>
    <row r="20" spans="2:9" ht="31.5">
      <c r="B20" s="32" t="s">
        <v>54</v>
      </c>
      <c r="C20" s="32" t="s">
        <v>17</v>
      </c>
      <c r="D20" s="32" t="s">
        <v>120</v>
      </c>
      <c r="E20" s="32" t="s">
        <v>59</v>
      </c>
      <c r="F20" s="33" t="s">
        <v>60</v>
      </c>
      <c r="G20" s="34">
        <f>G21+G22</f>
        <v>2094.3</v>
      </c>
      <c r="H20" s="34">
        <f>H21+H22</f>
        <v>2089.4</v>
      </c>
      <c r="I20" s="16">
        <f t="shared" si="1"/>
        <v>99.76603160960703</v>
      </c>
    </row>
    <row r="21" spans="2:9" ht="31.5">
      <c r="B21" s="32" t="s">
        <v>54</v>
      </c>
      <c r="C21" s="32" t="s">
        <v>17</v>
      </c>
      <c r="D21" s="32" t="s">
        <v>120</v>
      </c>
      <c r="E21" s="32" t="s">
        <v>39</v>
      </c>
      <c r="F21" s="33" t="s">
        <v>99</v>
      </c>
      <c r="G21" s="34">
        <v>1562.4</v>
      </c>
      <c r="H21" s="34">
        <v>1562.4</v>
      </c>
      <c r="I21" s="16">
        <f t="shared" si="1"/>
        <v>100</v>
      </c>
    </row>
    <row r="22" spans="2:9" ht="47.25">
      <c r="B22" s="32" t="s">
        <v>54</v>
      </c>
      <c r="C22" s="32" t="s">
        <v>17</v>
      </c>
      <c r="D22" s="32" t="s">
        <v>120</v>
      </c>
      <c r="E22" s="32" t="s">
        <v>98</v>
      </c>
      <c r="F22" s="33" t="s">
        <v>100</v>
      </c>
      <c r="G22" s="34">
        <v>531.9</v>
      </c>
      <c r="H22" s="34">
        <v>527</v>
      </c>
      <c r="I22" s="16">
        <f t="shared" si="1"/>
        <v>99.07877420567776</v>
      </c>
    </row>
    <row r="23" spans="2:9" ht="63">
      <c r="B23" s="32" t="s">
        <v>54</v>
      </c>
      <c r="C23" s="32" t="s">
        <v>17</v>
      </c>
      <c r="D23" s="32" t="s">
        <v>61</v>
      </c>
      <c r="E23" s="32"/>
      <c r="F23" s="33" t="s">
        <v>62</v>
      </c>
      <c r="G23" s="34">
        <f aca="true" t="shared" si="2" ref="G23:H25">G24</f>
        <v>1939.3</v>
      </c>
      <c r="H23" s="34">
        <f t="shared" si="2"/>
        <v>1899.8</v>
      </c>
      <c r="I23" s="16">
        <f t="shared" si="1"/>
        <v>97.96318259165679</v>
      </c>
    </row>
    <row r="24" spans="2:9" ht="15.75">
      <c r="B24" s="32" t="s">
        <v>54</v>
      </c>
      <c r="C24" s="32" t="s">
        <v>17</v>
      </c>
      <c r="D24" s="32" t="s">
        <v>121</v>
      </c>
      <c r="E24" s="32"/>
      <c r="F24" s="33" t="s">
        <v>18</v>
      </c>
      <c r="G24" s="34">
        <f>G25+G29</f>
        <v>1939.3</v>
      </c>
      <c r="H24" s="34">
        <f>H25+H29</f>
        <v>1899.8</v>
      </c>
      <c r="I24" s="16">
        <f t="shared" si="1"/>
        <v>97.96318259165679</v>
      </c>
    </row>
    <row r="25" spans="2:9" ht="31.5">
      <c r="B25" s="32" t="s">
        <v>54</v>
      </c>
      <c r="C25" s="32" t="s">
        <v>17</v>
      </c>
      <c r="D25" s="32" t="s">
        <v>121</v>
      </c>
      <c r="E25" s="32" t="s">
        <v>49</v>
      </c>
      <c r="F25" s="33" t="s">
        <v>104</v>
      </c>
      <c r="G25" s="34">
        <f t="shared" si="2"/>
        <v>1155</v>
      </c>
      <c r="H25" s="34">
        <f t="shared" si="2"/>
        <v>1115.5</v>
      </c>
      <c r="I25" s="16">
        <f t="shared" si="1"/>
        <v>96.58008658008657</v>
      </c>
    </row>
    <row r="26" spans="2:9" ht="31.5">
      <c r="B26" s="32" t="s">
        <v>54</v>
      </c>
      <c r="C26" s="32" t="s">
        <v>17</v>
      </c>
      <c r="D26" s="32" t="s">
        <v>121</v>
      </c>
      <c r="E26" s="32" t="s">
        <v>63</v>
      </c>
      <c r="F26" s="33" t="s">
        <v>64</v>
      </c>
      <c r="G26" s="34">
        <f>G27+G28</f>
        <v>1155</v>
      </c>
      <c r="H26" s="34">
        <f>H27+H28</f>
        <v>1115.5</v>
      </c>
      <c r="I26" s="16">
        <f t="shared" si="1"/>
        <v>96.58008658008657</v>
      </c>
    </row>
    <row r="27" spans="2:9" ht="31.5">
      <c r="B27" s="32" t="s">
        <v>54</v>
      </c>
      <c r="C27" s="32" t="s">
        <v>17</v>
      </c>
      <c r="D27" s="32" t="s">
        <v>121</v>
      </c>
      <c r="E27" s="32" t="s">
        <v>41</v>
      </c>
      <c r="F27" s="33" t="s">
        <v>141</v>
      </c>
      <c r="G27" s="34">
        <v>50.7</v>
      </c>
      <c r="H27" s="34">
        <v>47.7</v>
      </c>
      <c r="I27" s="16">
        <f t="shared" si="1"/>
        <v>94.0828402366864</v>
      </c>
    </row>
    <row r="28" spans="2:9" ht="15.75">
      <c r="B28" s="32" t="s">
        <v>54</v>
      </c>
      <c r="C28" s="32" t="s">
        <v>17</v>
      </c>
      <c r="D28" s="32" t="s">
        <v>121</v>
      </c>
      <c r="E28" s="32" t="s">
        <v>40</v>
      </c>
      <c r="F28" s="33" t="s">
        <v>139</v>
      </c>
      <c r="G28" s="34">
        <v>1104.3</v>
      </c>
      <c r="H28" s="34">
        <v>1067.8</v>
      </c>
      <c r="I28" s="16">
        <f t="shared" si="1"/>
        <v>96.69473874852848</v>
      </c>
    </row>
    <row r="29" spans="2:9" ht="31.5">
      <c r="B29" s="32" t="s">
        <v>54</v>
      </c>
      <c r="C29" s="32" t="s">
        <v>17</v>
      </c>
      <c r="D29" s="32" t="s">
        <v>193</v>
      </c>
      <c r="E29" s="32"/>
      <c r="F29" s="33" t="s">
        <v>195</v>
      </c>
      <c r="G29" s="34">
        <f aca="true" t="shared" si="3" ref="G29:H31">G30</f>
        <v>784.3</v>
      </c>
      <c r="H29" s="34">
        <f t="shared" si="3"/>
        <v>784.3</v>
      </c>
      <c r="I29" s="16">
        <f t="shared" si="1"/>
        <v>100</v>
      </c>
    </row>
    <row r="30" spans="2:9" ht="72.75" customHeight="1">
      <c r="B30" s="32" t="s">
        <v>54</v>
      </c>
      <c r="C30" s="32" t="s">
        <v>17</v>
      </c>
      <c r="D30" s="32" t="s">
        <v>193</v>
      </c>
      <c r="E30" s="32" t="s">
        <v>48</v>
      </c>
      <c r="F30" s="33" t="s">
        <v>47</v>
      </c>
      <c r="G30" s="34">
        <f t="shared" si="3"/>
        <v>784.3</v>
      </c>
      <c r="H30" s="34">
        <f t="shared" si="3"/>
        <v>784.3</v>
      </c>
      <c r="I30" s="16">
        <f t="shared" si="1"/>
        <v>100</v>
      </c>
    </row>
    <row r="31" spans="2:9" ht="33" customHeight="1">
      <c r="B31" s="32" t="s">
        <v>54</v>
      </c>
      <c r="C31" s="32" t="s">
        <v>17</v>
      </c>
      <c r="D31" s="32" t="s">
        <v>193</v>
      </c>
      <c r="E31" s="32" t="s">
        <v>59</v>
      </c>
      <c r="F31" s="33" t="s">
        <v>60</v>
      </c>
      <c r="G31" s="34">
        <f t="shared" si="3"/>
        <v>784.3</v>
      </c>
      <c r="H31" s="34">
        <f t="shared" si="3"/>
        <v>784.3</v>
      </c>
      <c r="I31" s="16">
        <f t="shared" si="1"/>
        <v>100</v>
      </c>
    </row>
    <row r="32" spans="2:9" ht="57.75" customHeight="1">
      <c r="B32" s="32" t="s">
        <v>54</v>
      </c>
      <c r="C32" s="32" t="s">
        <v>17</v>
      </c>
      <c r="D32" s="32" t="s">
        <v>193</v>
      </c>
      <c r="E32" s="32" t="s">
        <v>194</v>
      </c>
      <c r="F32" s="33" t="s">
        <v>196</v>
      </c>
      <c r="G32" s="34">
        <v>784.3</v>
      </c>
      <c r="H32" s="34">
        <v>784.3</v>
      </c>
      <c r="I32" s="16">
        <f t="shared" si="1"/>
        <v>100</v>
      </c>
    </row>
    <row r="33" spans="2:9" ht="50.25" customHeight="1">
      <c r="B33" s="12" t="s">
        <v>55</v>
      </c>
      <c r="C33" s="12" t="s">
        <v>10</v>
      </c>
      <c r="D33" s="12" t="s">
        <v>10</v>
      </c>
      <c r="E33" s="12" t="s">
        <v>10</v>
      </c>
      <c r="F33" s="13" t="s">
        <v>96</v>
      </c>
      <c r="G33" s="14">
        <f>G35+G118+G148+G178+G191+G199</f>
        <v>182534.49999999997</v>
      </c>
      <c r="H33" s="14">
        <f>H35+H118+H148+H178+H191+H199</f>
        <v>149169.8</v>
      </c>
      <c r="I33" s="15">
        <f t="shared" si="1"/>
        <v>81.72142800402116</v>
      </c>
    </row>
    <row r="34" spans="2:9" ht="42.75" customHeight="1">
      <c r="B34" s="32" t="s">
        <v>55</v>
      </c>
      <c r="C34" s="32" t="s">
        <v>154</v>
      </c>
      <c r="D34" s="32" t="s">
        <v>103</v>
      </c>
      <c r="E34" s="32"/>
      <c r="F34" s="33" t="s">
        <v>102</v>
      </c>
      <c r="G34" s="34">
        <f>G85+G91+G96</f>
        <v>611.9</v>
      </c>
      <c r="H34" s="34">
        <f>H85+H91+H96</f>
        <v>511.90000000000003</v>
      </c>
      <c r="I34" s="16">
        <f t="shared" si="1"/>
        <v>83.65746036934141</v>
      </c>
    </row>
    <row r="35" spans="2:9" ht="30" customHeight="1">
      <c r="B35" s="32" t="s">
        <v>55</v>
      </c>
      <c r="C35" s="32" t="s">
        <v>12</v>
      </c>
      <c r="D35" s="32" t="s">
        <v>10</v>
      </c>
      <c r="E35" s="32" t="s">
        <v>10</v>
      </c>
      <c r="F35" s="33" t="s">
        <v>11</v>
      </c>
      <c r="G35" s="34">
        <f>G36+G48+G84+G90+G95</f>
        <v>47822.89999999999</v>
      </c>
      <c r="H35" s="34">
        <f>H36+H48+H95+H84+H90</f>
        <v>45705.2</v>
      </c>
      <c r="I35" s="16">
        <f t="shared" si="1"/>
        <v>95.57178673815267</v>
      </c>
    </row>
    <row r="36" spans="2:9" ht="40.5" customHeight="1">
      <c r="B36" s="32" t="s">
        <v>55</v>
      </c>
      <c r="C36" s="32" t="s">
        <v>14</v>
      </c>
      <c r="D36" s="32" t="s">
        <v>10</v>
      </c>
      <c r="E36" s="32" t="s">
        <v>10</v>
      </c>
      <c r="F36" s="33" t="s">
        <v>13</v>
      </c>
      <c r="G36" s="34">
        <f aca="true" t="shared" si="4" ref="G36:H38">G37</f>
        <v>2663.2</v>
      </c>
      <c r="H36" s="34">
        <f t="shared" si="4"/>
        <v>2662.9</v>
      </c>
      <c r="I36" s="16">
        <f t="shared" si="1"/>
        <v>99.98873535596276</v>
      </c>
    </row>
    <row r="37" spans="2:9" ht="47.25">
      <c r="B37" s="32" t="s">
        <v>55</v>
      </c>
      <c r="C37" s="32" t="s">
        <v>14</v>
      </c>
      <c r="D37" s="32" t="s">
        <v>155</v>
      </c>
      <c r="E37" s="32" t="s">
        <v>10</v>
      </c>
      <c r="F37" s="33" t="s">
        <v>156</v>
      </c>
      <c r="G37" s="34">
        <f t="shared" si="4"/>
        <v>2663.2</v>
      </c>
      <c r="H37" s="34">
        <f t="shared" si="4"/>
        <v>2662.9</v>
      </c>
      <c r="I37" s="16">
        <f t="shared" si="1"/>
        <v>99.98873535596276</v>
      </c>
    </row>
    <row r="38" spans="2:9" ht="31.5">
      <c r="B38" s="32" t="s">
        <v>55</v>
      </c>
      <c r="C38" s="32" t="s">
        <v>14</v>
      </c>
      <c r="D38" s="32" t="s">
        <v>157</v>
      </c>
      <c r="E38" s="32"/>
      <c r="F38" s="33" t="s">
        <v>158</v>
      </c>
      <c r="G38" s="34">
        <f t="shared" si="4"/>
        <v>2663.2</v>
      </c>
      <c r="H38" s="34">
        <f t="shared" si="4"/>
        <v>2662.9</v>
      </c>
      <c r="I38" s="16">
        <f t="shared" si="1"/>
        <v>99.98873535596276</v>
      </c>
    </row>
    <row r="39" spans="2:9" ht="21.75" customHeight="1">
      <c r="B39" s="32" t="s">
        <v>55</v>
      </c>
      <c r="C39" s="32" t="s">
        <v>14</v>
      </c>
      <c r="D39" s="32" t="s">
        <v>159</v>
      </c>
      <c r="E39" s="32" t="s">
        <v>10</v>
      </c>
      <c r="F39" s="33" t="s">
        <v>15</v>
      </c>
      <c r="G39" s="34">
        <f>G40+G45</f>
        <v>2663.2</v>
      </c>
      <c r="H39" s="34">
        <f>H40+H45</f>
        <v>2662.9</v>
      </c>
      <c r="I39" s="16">
        <f t="shared" si="1"/>
        <v>99.98873535596276</v>
      </c>
    </row>
    <row r="40" spans="2:9" ht="78.75">
      <c r="B40" s="32" t="s">
        <v>55</v>
      </c>
      <c r="C40" s="32" t="s">
        <v>14</v>
      </c>
      <c r="D40" s="32" t="s">
        <v>159</v>
      </c>
      <c r="E40" s="32" t="s">
        <v>48</v>
      </c>
      <c r="F40" s="33" t="s">
        <v>47</v>
      </c>
      <c r="G40" s="34">
        <f>G41</f>
        <v>2663.2</v>
      </c>
      <c r="H40" s="34">
        <f>H41</f>
        <v>2662.9</v>
      </c>
      <c r="I40" s="16">
        <f t="shared" si="1"/>
        <v>99.98873535596276</v>
      </c>
    </row>
    <row r="41" spans="2:9" ht="31.5">
      <c r="B41" s="32" t="s">
        <v>55</v>
      </c>
      <c r="C41" s="32" t="s">
        <v>14</v>
      </c>
      <c r="D41" s="32" t="s">
        <v>159</v>
      </c>
      <c r="E41" s="32" t="s">
        <v>59</v>
      </c>
      <c r="F41" s="33" t="s">
        <v>60</v>
      </c>
      <c r="G41" s="34">
        <f>G42+G43+G44</f>
        <v>2663.2</v>
      </c>
      <c r="H41" s="34">
        <f>H42+H43+H44</f>
        <v>2662.9</v>
      </c>
      <c r="I41" s="16">
        <f t="shared" si="1"/>
        <v>99.98873535596276</v>
      </c>
    </row>
    <row r="42" spans="2:9" ht="31.5">
      <c r="B42" s="32" t="s">
        <v>55</v>
      </c>
      <c r="C42" s="32" t="s">
        <v>14</v>
      </c>
      <c r="D42" s="32" t="s">
        <v>159</v>
      </c>
      <c r="E42" s="32" t="s">
        <v>39</v>
      </c>
      <c r="F42" s="33" t="s">
        <v>99</v>
      </c>
      <c r="G42" s="34">
        <v>2151.4</v>
      </c>
      <c r="H42" s="34">
        <v>2151.4</v>
      </c>
      <c r="I42" s="16">
        <f t="shared" si="1"/>
        <v>100</v>
      </c>
    </row>
    <row r="43" spans="2:9" ht="47.25">
      <c r="B43" s="32" t="s">
        <v>55</v>
      </c>
      <c r="C43" s="32" t="s">
        <v>14</v>
      </c>
      <c r="D43" s="32" t="s">
        <v>159</v>
      </c>
      <c r="E43" s="32" t="s">
        <v>160</v>
      </c>
      <c r="F43" s="33" t="s">
        <v>161</v>
      </c>
      <c r="G43" s="34">
        <v>1.2</v>
      </c>
      <c r="H43" s="34">
        <v>0.9</v>
      </c>
      <c r="I43" s="16">
        <f t="shared" si="1"/>
        <v>75</v>
      </c>
    </row>
    <row r="44" spans="2:9" ht="38.25" customHeight="1">
      <c r="B44" s="32" t="s">
        <v>55</v>
      </c>
      <c r="C44" s="32" t="s">
        <v>14</v>
      </c>
      <c r="D44" s="32" t="s">
        <v>159</v>
      </c>
      <c r="E44" s="32" t="s">
        <v>98</v>
      </c>
      <c r="F44" s="33" t="s">
        <v>100</v>
      </c>
      <c r="G44" s="34">
        <v>510.6</v>
      </c>
      <c r="H44" s="34">
        <v>510.6</v>
      </c>
      <c r="I44" s="16">
        <f t="shared" si="1"/>
        <v>100</v>
      </c>
    </row>
    <row r="45" spans="2:9" ht="31.5" hidden="1">
      <c r="B45" s="32" t="s">
        <v>55</v>
      </c>
      <c r="C45" s="32" t="s">
        <v>14</v>
      </c>
      <c r="D45" s="32" t="s">
        <v>159</v>
      </c>
      <c r="E45" s="32" t="s">
        <v>49</v>
      </c>
      <c r="F45" s="33" t="s">
        <v>104</v>
      </c>
      <c r="G45" s="34">
        <f>G46</f>
        <v>0</v>
      </c>
      <c r="H45" s="34">
        <f>H46</f>
        <v>0</v>
      </c>
      <c r="I45" s="16" t="e">
        <f t="shared" si="1"/>
        <v>#DIV/0!</v>
      </c>
    </row>
    <row r="46" spans="2:9" ht="31.5" hidden="1">
      <c r="B46" s="32" t="s">
        <v>55</v>
      </c>
      <c r="C46" s="32" t="s">
        <v>14</v>
      </c>
      <c r="D46" s="32" t="s">
        <v>159</v>
      </c>
      <c r="E46" s="32" t="s">
        <v>63</v>
      </c>
      <c r="F46" s="33" t="s">
        <v>64</v>
      </c>
      <c r="G46" s="34">
        <f>G47</f>
        <v>0</v>
      </c>
      <c r="H46" s="34">
        <f>H47</f>
        <v>0</v>
      </c>
      <c r="I46" s="16" t="e">
        <f t="shared" si="1"/>
        <v>#DIV/0!</v>
      </c>
    </row>
    <row r="47" spans="2:9" ht="15.75" hidden="1">
      <c r="B47" s="32" t="s">
        <v>55</v>
      </c>
      <c r="C47" s="32" t="s">
        <v>14</v>
      </c>
      <c r="D47" s="32" t="s">
        <v>159</v>
      </c>
      <c r="E47" s="32" t="s">
        <v>40</v>
      </c>
      <c r="F47" s="33" t="s">
        <v>140</v>
      </c>
      <c r="G47" s="34">
        <v>0</v>
      </c>
      <c r="H47" s="34">
        <v>0</v>
      </c>
      <c r="I47" s="16" t="e">
        <f t="shared" si="1"/>
        <v>#DIV/0!</v>
      </c>
    </row>
    <row r="48" spans="2:9" ht="63">
      <c r="B48" s="32" t="s">
        <v>55</v>
      </c>
      <c r="C48" s="32" t="s">
        <v>20</v>
      </c>
      <c r="D48" s="32" t="s">
        <v>10</v>
      </c>
      <c r="E48" s="32" t="s">
        <v>10</v>
      </c>
      <c r="F48" s="33" t="s">
        <v>19</v>
      </c>
      <c r="G48" s="34">
        <f>G49+G60+G66</f>
        <v>42513.59999999999</v>
      </c>
      <c r="H48" s="34">
        <f>H49+H60+H66</f>
        <v>41023.899999999994</v>
      </c>
      <c r="I48" s="16">
        <f t="shared" si="1"/>
        <v>96.4959448270671</v>
      </c>
    </row>
    <row r="49" spans="2:9" ht="63">
      <c r="B49" s="32" t="s">
        <v>55</v>
      </c>
      <c r="C49" s="32" t="s">
        <v>20</v>
      </c>
      <c r="D49" s="32" t="s">
        <v>67</v>
      </c>
      <c r="E49" s="32"/>
      <c r="F49" s="33" t="s">
        <v>162</v>
      </c>
      <c r="G49" s="34">
        <f>G50+G55</f>
        <v>230</v>
      </c>
      <c r="H49" s="34">
        <f>H50+H55</f>
        <v>172.6</v>
      </c>
      <c r="I49" s="16">
        <f t="shared" si="1"/>
        <v>75.04347826086956</v>
      </c>
    </row>
    <row r="50" spans="2:9" ht="31.5">
      <c r="B50" s="32" t="s">
        <v>55</v>
      </c>
      <c r="C50" s="32" t="s">
        <v>20</v>
      </c>
      <c r="D50" s="32" t="s">
        <v>68</v>
      </c>
      <c r="E50" s="32"/>
      <c r="F50" s="33" t="s">
        <v>69</v>
      </c>
      <c r="G50" s="34">
        <f aca="true" t="shared" si="5" ref="G50:H53">G51</f>
        <v>150</v>
      </c>
      <c r="H50" s="34">
        <f t="shared" si="5"/>
        <v>123.3</v>
      </c>
      <c r="I50" s="16">
        <f t="shared" si="1"/>
        <v>82.19999999999999</v>
      </c>
    </row>
    <row r="51" spans="2:9" ht="15.75">
      <c r="B51" s="32" t="s">
        <v>55</v>
      </c>
      <c r="C51" s="32" t="s">
        <v>20</v>
      </c>
      <c r="D51" s="32" t="s">
        <v>122</v>
      </c>
      <c r="E51" s="32"/>
      <c r="F51" s="33" t="s">
        <v>18</v>
      </c>
      <c r="G51" s="34">
        <f t="shared" si="5"/>
        <v>150</v>
      </c>
      <c r="H51" s="34">
        <f t="shared" si="5"/>
        <v>123.3</v>
      </c>
      <c r="I51" s="16">
        <f t="shared" si="1"/>
        <v>82.19999999999999</v>
      </c>
    </row>
    <row r="52" spans="2:9" ht="31.5">
      <c r="B52" s="32" t="s">
        <v>55</v>
      </c>
      <c r="C52" s="32" t="s">
        <v>20</v>
      </c>
      <c r="D52" s="32" t="s">
        <v>122</v>
      </c>
      <c r="E52" s="32" t="s">
        <v>49</v>
      </c>
      <c r="F52" s="33" t="s">
        <v>104</v>
      </c>
      <c r="G52" s="34">
        <f t="shared" si="5"/>
        <v>150</v>
      </c>
      <c r="H52" s="34">
        <f t="shared" si="5"/>
        <v>123.3</v>
      </c>
      <c r="I52" s="16">
        <f t="shared" si="1"/>
        <v>82.19999999999999</v>
      </c>
    </row>
    <row r="53" spans="2:9" ht="30" customHeight="1">
      <c r="B53" s="32" t="s">
        <v>55</v>
      </c>
      <c r="C53" s="32" t="s">
        <v>20</v>
      </c>
      <c r="D53" s="32" t="s">
        <v>122</v>
      </c>
      <c r="E53" s="32" t="s">
        <v>63</v>
      </c>
      <c r="F53" s="33" t="s">
        <v>64</v>
      </c>
      <c r="G53" s="34">
        <f t="shared" si="5"/>
        <v>150</v>
      </c>
      <c r="H53" s="34">
        <f t="shared" si="5"/>
        <v>123.3</v>
      </c>
      <c r="I53" s="16">
        <f t="shared" si="1"/>
        <v>82.19999999999999</v>
      </c>
    </row>
    <row r="54" spans="2:9" ht="15.75">
      <c r="B54" s="32" t="s">
        <v>55</v>
      </c>
      <c r="C54" s="32" t="s">
        <v>20</v>
      </c>
      <c r="D54" s="32" t="s">
        <v>122</v>
      </c>
      <c r="E54" s="32" t="s">
        <v>40</v>
      </c>
      <c r="F54" s="33" t="s">
        <v>140</v>
      </c>
      <c r="G54" s="34">
        <v>150</v>
      </c>
      <c r="H54" s="34">
        <v>123.3</v>
      </c>
      <c r="I54" s="16">
        <f t="shared" si="1"/>
        <v>82.19999999999999</v>
      </c>
    </row>
    <row r="55" spans="2:9" ht="31.5">
      <c r="B55" s="32" t="s">
        <v>55</v>
      </c>
      <c r="C55" s="32" t="s">
        <v>20</v>
      </c>
      <c r="D55" s="32" t="s">
        <v>70</v>
      </c>
      <c r="E55" s="32"/>
      <c r="F55" s="33" t="s">
        <v>71</v>
      </c>
      <c r="G55" s="34">
        <f aca="true" t="shared" si="6" ref="G55:H58">G56</f>
        <v>80</v>
      </c>
      <c r="H55" s="34">
        <f t="shared" si="6"/>
        <v>49.3</v>
      </c>
      <c r="I55" s="16">
        <f t="shared" si="1"/>
        <v>61.625</v>
      </c>
    </row>
    <row r="56" spans="2:9" ht="15.75">
      <c r="B56" s="32" t="s">
        <v>55</v>
      </c>
      <c r="C56" s="32" t="s">
        <v>20</v>
      </c>
      <c r="D56" s="32" t="s">
        <v>123</v>
      </c>
      <c r="E56" s="32"/>
      <c r="F56" s="33" t="s">
        <v>18</v>
      </c>
      <c r="G56" s="34">
        <f t="shared" si="6"/>
        <v>80</v>
      </c>
      <c r="H56" s="34">
        <f t="shared" si="6"/>
        <v>49.3</v>
      </c>
      <c r="I56" s="16">
        <f t="shared" si="1"/>
        <v>61.625</v>
      </c>
    </row>
    <row r="57" spans="2:9" ht="31.5">
      <c r="B57" s="32" t="s">
        <v>55</v>
      </c>
      <c r="C57" s="32" t="s">
        <v>20</v>
      </c>
      <c r="D57" s="32" t="s">
        <v>123</v>
      </c>
      <c r="E57" s="32" t="s">
        <v>49</v>
      </c>
      <c r="F57" s="33" t="s">
        <v>104</v>
      </c>
      <c r="G57" s="34">
        <f t="shared" si="6"/>
        <v>80</v>
      </c>
      <c r="H57" s="34">
        <f t="shared" si="6"/>
        <v>49.3</v>
      </c>
      <c r="I57" s="16">
        <f t="shared" si="1"/>
        <v>61.625</v>
      </c>
    </row>
    <row r="58" spans="2:9" ht="31.5">
      <c r="B58" s="32" t="s">
        <v>55</v>
      </c>
      <c r="C58" s="32" t="s">
        <v>20</v>
      </c>
      <c r="D58" s="32" t="s">
        <v>123</v>
      </c>
      <c r="E58" s="32" t="s">
        <v>63</v>
      </c>
      <c r="F58" s="33" t="s">
        <v>64</v>
      </c>
      <c r="G58" s="34">
        <f t="shared" si="6"/>
        <v>80</v>
      </c>
      <c r="H58" s="34">
        <f t="shared" si="6"/>
        <v>49.3</v>
      </c>
      <c r="I58" s="16">
        <f t="shared" si="1"/>
        <v>61.625</v>
      </c>
    </row>
    <row r="59" spans="2:9" ht="15.75">
      <c r="B59" s="32" t="s">
        <v>55</v>
      </c>
      <c r="C59" s="32" t="s">
        <v>20</v>
      </c>
      <c r="D59" s="32" t="s">
        <v>123</v>
      </c>
      <c r="E59" s="32" t="s">
        <v>40</v>
      </c>
      <c r="F59" s="33" t="s">
        <v>140</v>
      </c>
      <c r="G59" s="34">
        <v>80</v>
      </c>
      <c r="H59" s="34">
        <v>49.3</v>
      </c>
      <c r="I59" s="16">
        <f t="shared" si="1"/>
        <v>61.625</v>
      </c>
    </row>
    <row r="60" spans="2:9" ht="63">
      <c r="B60" s="32" t="s">
        <v>55</v>
      </c>
      <c r="C60" s="32" t="s">
        <v>20</v>
      </c>
      <c r="D60" s="32" t="s">
        <v>138</v>
      </c>
      <c r="E60" s="32"/>
      <c r="F60" s="33" t="s">
        <v>197</v>
      </c>
      <c r="G60" s="34">
        <f aca="true" t="shared" si="7" ref="G60:H64">G61</f>
        <v>233.2</v>
      </c>
      <c r="H60" s="34">
        <f t="shared" si="7"/>
        <v>232.4</v>
      </c>
      <c r="I60" s="16">
        <f t="shared" si="1"/>
        <v>99.65694682675816</v>
      </c>
    </row>
    <row r="61" spans="2:9" ht="40.5" customHeight="1">
      <c r="B61" s="32" t="s">
        <v>55</v>
      </c>
      <c r="C61" s="32" t="s">
        <v>20</v>
      </c>
      <c r="D61" s="32" t="s">
        <v>199</v>
      </c>
      <c r="E61" s="32"/>
      <c r="F61" s="33" t="s">
        <v>198</v>
      </c>
      <c r="G61" s="34">
        <f t="shared" si="7"/>
        <v>233.2</v>
      </c>
      <c r="H61" s="34">
        <f t="shared" si="7"/>
        <v>232.4</v>
      </c>
      <c r="I61" s="16">
        <f t="shared" si="1"/>
        <v>99.65694682675816</v>
      </c>
    </row>
    <row r="62" spans="2:9" ht="15.75">
      <c r="B62" s="32" t="s">
        <v>55</v>
      </c>
      <c r="C62" s="32" t="s">
        <v>20</v>
      </c>
      <c r="D62" s="32" t="s">
        <v>200</v>
      </c>
      <c r="E62" s="32"/>
      <c r="F62" s="33" t="s">
        <v>18</v>
      </c>
      <c r="G62" s="34">
        <f t="shared" si="7"/>
        <v>233.2</v>
      </c>
      <c r="H62" s="34">
        <f t="shared" si="7"/>
        <v>232.4</v>
      </c>
      <c r="I62" s="16">
        <f t="shared" si="1"/>
        <v>99.65694682675816</v>
      </c>
    </row>
    <row r="63" spans="2:9" ht="31.5">
      <c r="B63" s="32" t="s">
        <v>55</v>
      </c>
      <c r="C63" s="32" t="s">
        <v>20</v>
      </c>
      <c r="D63" s="32" t="s">
        <v>200</v>
      </c>
      <c r="E63" s="32" t="s">
        <v>49</v>
      </c>
      <c r="F63" s="33" t="s">
        <v>104</v>
      </c>
      <c r="G63" s="34">
        <f t="shared" si="7"/>
        <v>233.2</v>
      </c>
      <c r="H63" s="34">
        <f t="shared" si="7"/>
        <v>232.4</v>
      </c>
      <c r="I63" s="16">
        <f t="shared" si="1"/>
        <v>99.65694682675816</v>
      </c>
    </row>
    <row r="64" spans="2:9" ht="31.5">
      <c r="B64" s="32" t="s">
        <v>55</v>
      </c>
      <c r="C64" s="32" t="s">
        <v>20</v>
      </c>
      <c r="D64" s="32" t="s">
        <v>200</v>
      </c>
      <c r="E64" s="32" t="s">
        <v>63</v>
      </c>
      <c r="F64" s="33" t="s">
        <v>64</v>
      </c>
      <c r="G64" s="34">
        <f t="shared" si="7"/>
        <v>233.2</v>
      </c>
      <c r="H64" s="34">
        <f t="shared" si="7"/>
        <v>232.4</v>
      </c>
      <c r="I64" s="16">
        <f t="shared" si="1"/>
        <v>99.65694682675816</v>
      </c>
    </row>
    <row r="65" spans="2:9" ht="31.5" customHeight="1">
      <c r="B65" s="32" t="s">
        <v>55</v>
      </c>
      <c r="C65" s="32" t="s">
        <v>20</v>
      </c>
      <c r="D65" s="32" t="s">
        <v>200</v>
      </c>
      <c r="E65" s="32" t="s">
        <v>40</v>
      </c>
      <c r="F65" s="33" t="s">
        <v>140</v>
      </c>
      <c r="G65" s="34">
        <v>233.2</v>
      </c>
      <c r="H65" s="34">
        <v>232.4</v>
      </c>
      <c r="I65" s="16">
        <f t="shared" si="1"/>
        <v>99.65694682675816</v>
      </c>
    </row>
    <row r="66" spans="2:9" ht="48.75" customHeight="1">
      <c r="B66" s="32" t="s">
        <v>55</v>
      </c>
      <c r="C66" s="32" t="s">
        <v>20</v>
      </c>
      <c r="D66" s="32" t="s">
        <v>155</v>
      </c>
      <c r="E66" s="32"/>
      <c r="F66" s="33" t="s">
        <v>163</v>
      </c>
      <c r="G66" s="34">
        <f>G67</f>
        <v>42050.399999999994</v>
      </c>
      <c r="H66" s="34">
        <f>H67</f>
        <v>40618.899999999994</v>
      </c>
      <c r="I66" s="16">
        <f t="shared" si="1"/>
        <v>96.5957517645492</v>
      </c>
    </row>
    <row r="67" spans="2:9" ht="31.5">
      <c r="B67" s="32" t="s">
        <v>55</v>
      </c>
      <c r="C67" s="32" t="s">
        <v>20</v>
      </c>
      <c r="D67" s="32" t="s">
        <v>157</v>
      </c>
      <c r="E67" s="32" t="s">
        <v>10</v>
      </c>
      <c r="F67" s="33" t="s">
        <v>158</v>
      </c>
      <c r="G67" s="34">
        <f>G68</f>
        <v>42050.399999999994</v>
      </c>
      <c r="H67" s="34">
        <f>H68</f>
        <v>40618.899999999994</v>
      </c>
      <c r="I67" s="16">
        <f t="shared" si="1"/>
        <v>96.5957517645492</v>
      </c>
    </row>
    <row r="68" spans="2:9" ht="15.75">
      <c r="B68" s="32" t="s">
        <v>55</v>
      </c>
      <c r="C68" s="32" t="s">
        <v>20</v>
      </c>
      <c r="D68" s="32" t="s">
        <v>164</v>
      </c>
      <c r="E68" s="32" t="s">
        <v>10</v>
      </c>
      <c r="F68" s="33" t="s">
        <v>18</v>
      </c>
      <c r="G68" s="34">
        <f>G69+G74+G78</f>
        <v>42050.399999999994</v>
      </c>
      <c r="H68" s="34">
        <f>H69+H74+H78</f>
        <v>40618.899999999994</v>
      </c>
      <c r="I68" s="16">
        <f t="shared" si="1"/>
        <v>96.5957517645492</v>
      </c>
    </row>
    <row r="69" spans="2:9" ht="78.75">
      <c r="B69" s="32" t="s">
        <v>55</v>
      </c>
      <c r="C69" s="32" t="s">
        <v>20</v>
      </c>
      <c r="D69" s="32" t="s">
        <v>164</v>
      </c>
      <c r="E69" s="32" t="s">
        <v>48</v>
      </c>
      <c r="F69" s="33" t="s">
        <v>47</v>
      </c>
      <c r="G69" s="34">
        <f>G70</f>
        <v>30654.899999999998</v>
      </c>
      <c r="H69" s="34">
        <f>H70</f>
        <v>30387.2</v>
      </c>
      <c r="I69" s="16">
        <f t="shared" si="1"/>
        <v>99.12673014754574</v>
      </c>
    </row>
    <row r="70" spans="2:9" ht="31.5">
      <c r="B70" s="32" t="s">
        <v>55</v>
      </c>
      <c r="C70" s="32" t="s">
        <v>20</v>
      </c>
      <c r="D70" s="32" t="s">
        <v>164</v>
      </c>
      <c r="E70" s="32" t="s">
        <v>59</v>
      </c>
      <c r="F70" s="33" t="s">
        <v>60</v>
      </c>
      <c r="G70" s="34">
        <f>G71+G73+G72</f>
        <v>30654.899999999998</v>
      </c>
      <c r="H70" s="34">
        <f>H71+H73+H72</f>
        <v>30387.2</v>
      </c>
      <c r="I70" s="16">
        <f t="shared" si="1"/>
        <v>99.12673014754574</v>
      </c>
    </row>
    <row r="71" spans="2:9" ht="31.5">
      <c r="B71" s="32" t="s">
        <v>55</v>
      </c>
      <c r="C71" s="32" t="s">
        <v>20</v>
      </c>
      <c r="D71" s="32" t="s">
        <v>164</v>
      </c>
      <c r="E71" s="32" t="s">
        <v>39</v>
      </c>
      <c r="F71" s="33" t="s">
        <v>99</v>
      </c>
      <c r="G71" s="34">
        <v>23290.1</v>
      </c>
      <c r="H71" s="34">
        <v>23078.4</v>
      </c>
      <c r="I71" s="16">
        <f t="shared" si="1"/>
        <v>99.09103009433194</v>
      </c>
    </row>
    <row r="72" spans="2:9" ht="47.25">
      <c r="B72" s="32" t="s">
        <v>55</v>
      </c>
      <c r="C72" s="32" t="s">
        <v>20</v>
      </c>
      <c r="D72" s="32" t="s">
        <v>164</v>
      </c>
      <c r="E72" s="32" t="s">
        <v>160</v>
      </c>
      <c r="F72" s="33" t="s">
        <v>161</v>
      </c>
      <c r="G72" s="34">
        <v>48.8</v>
      </c>
      <c r="H72" s="34">
        <v>44.2</v>
      </c>
      <c r="I72" s="16">
        <f t="shared" si="1"/>
        <v>90.57377049180329</v>
      </c>
    </row>
    <row r="73" spans="2:9" ht="47.25">
      <c r="B73" s="32" t="s">
        <v>55</v>
      </c>
      <c r="C73" s="32" t="s">
        <v>20</v>
      </c>
      <c r="D73" s="32" t="s">
        <v>164</v>
      </c>
      <c r="E73" s="32" t="s">
        <v>98</v>
      </c>
      <c r="F73" s="33" t="s">
        <v>100</v>
      </c>
      <c r="G73" s="34">
        <v>7316</v>
      </c>
      <c r="H73" s="34">
        <v>7264.6</v>
      </c>
      <c r="I73" s="16">
        <f t="shared" si="1"/>
        <v>99.29743028977583</v>
      </c>
    </row>
    <row r="74" spans="2:9" ht="31.5">
      <c r="B74" s="32" t="s">
        <v>55</v>
      </c>
      <c r="C74" s="32" t="s">
        <v>20</v>
      </c>
      <c r="D74" s="32" t="s">
        <v>164</v>
      </c>
      <c r="E74" s="32" t="s">
        <v>49</v>
      </c>
      <c r="F74" s="33" t="s">
        <v>104</v>
      </c>
      <c r="G74" s="34">
        <f>G75</f>
        <v>11316.8</v>
      </c>
      <c r="H74" s="34">
        <f>H75</f>
        <v>10153</v>
      </c>
      <c r="I74" s="16">
        <f t="shared" si="1"/>
        <v>89.71617418351478</v>
      </c>
    </row>
    <row r="75" spans="2:9" ht="31.5">
      <c r="B75" s="32" t="s">
        <v>55</v>
      </c>
      <c r="C75" s="32" t="s">
        <v>20</v>
      </c>
      <c r="D75" s="32" t="s">
        <v>164</v>
      </c>
      <c r="E75" s="32" t="s">
        <v>63</v>
      </c>
      <c r="F75" s="33" t="s">
        <v>64</v>
      </c>
      <c r="G75" s="34">
        <f>G76+G77</f>
        <v>11316.8</v>
      </c>
      <c r="H75" s="34">
        <f>H76+H77</f>
        <v>10153</v>
      </c>
      <c r="I75" s="16">
        <f aca="true" t="shared" si="8" ref="I75:I149">H75/G75*100</f>
        <v>89.71617418351478</v>
      </c>
    </row>
    <row r="76" spans="2:9" ht="31.5">
      <c r="B76" s="32" t="s">
        <v>55</v>
      </c>
      <c r="C76" s="32" t="s">
        <v>20</v>
      </c>
      <c r="D76" s="32" t="s">
        <v>164</v>
      </c>
      <c r="E76" s="32" t="s">
        <v>41</v>
      </c>
      <c r="F76" s="33" t="s">
        <v>165</v>
      </c>
      <c r="G76" s="34">
        <v>3152.8</v>
      </c>
      <c r="H76" s="34">
        <v>3004.8</v>
      </c>
      <c r="I76" s="16">
        <f t="shared" si="8"/>
        <v>95.30575995940117</v>
      </c>
    </row>
    <row r="77" spans="2:9" ht="21" customHeight="1">
      <c r="B77" s="32" t="s">
        <v>55</v>
      </c>
      <c r="C77" s="32" t="s">
        <v>20</v>
      </c>
      <c r="D77" s="32" t="s">
        <v>164</v>
      </c>
      <c r="E77" s="32" t="s">
        <v>40</v>
      </c>
      <c r="F77" s="33" t="s">
        <v>140</v>
      </c>
      <c r="G77" s="34">
        <v>8164</v>
      </c>
      <c r="H77" s="34">
        <v>7148.2</v>
      </c>
      <c r="I77" s="16">
        <f t="shared" si="8"/>
        <v>87.55756981871632</v>
      </c>
    </row>
    <row r="78" spans="2:9" ht="21.75" customHeight="1">
      <c r="B78" s="32" t="s">
        <v>55</v>
      </c>
      <c r="C78" s="32" t="s">
        <v>20</v>
      </c>
      <c r="D78" s="32" t="s">
        <v>164</v>
      </c>
      <c r="E78" s="32" t="s">
        <v>51</v>
      </c>
      <c r="F78" s="33" t="s">
        <v>50</v>
      </c>
      <c r="G78" s="34">
        <f>G79+G81</f>
        <v>78.7</v>
      </c>
      <c r="H78" s="34">
        <f>H79+H81</f>
        <v>78.7</v>
      </c>
      <c r="I78" s="16">
        <f t="shared" si="8"/>
        <v>100</v>
      </c>
    </row>
    <row r="79" spans="2:9" ht="21.75" customHeight="1">
      <c r="B79" s="32" t="s">
        <v>55</v>
      </c>
      <c r="C79" s="32" t="s">
        <v>20</v>
      </c>
      <c r="D79" s="32" t="s">
        <v>164</v>
      </c>
      <c r="E79" s="32" t="s">
        <v>166</v>
      </c>
      <c r="F79" s="33" t="s">
        <v>167</v>
      </c>
      <c r="G79" s="34">
        <f>G80</f>
        <v>70</v>
      </c>
      <c r="H79" s="34">
        <f>H80</f>
        <v>70</v>
      </c>
      <c r="I79" s="16">
        <f t="shared" si="8"/>
        <v>100</v>
      </c>
    </row>
    <row r="80" spans="2:9" ht="31.5">
      <c r="B80" s="32" t="s">
        <v>55</v>
      </c>
      <c r="C80" s="32" t="s">
        <v>20</v>
      </c>
      <c r="D80" s="32" t="s">
        <v>164</v>
      </c>
      <c r="E80" s="32" t="s">
        <v>168</v>
      </c>
      <c r="F80" s="33" t="s">
        <v>169</v>
      </c>
      <c r="G80" s="34">
        <v>70</v>
      </c>
      <c r="H80" s="34">
        <v>70</v>
      </c>
      <c r="I80" s="16">
        <f t="shared" si="8"/>
        <v>100</v>
      </c>
    </row>
    <row r="81" spans="2:9" ht="23.25" customHeight="1">
      <c r="B81" s="32" t="s">
        <v>55</v>
      </c>
      <c r="C81" s="32" t="s">
        <v>20</v>
      </c>
      <c r="D81" s="32" t="s">
        <v>164</v>
      </c>
      <c r="E81" s="32" t="s">
        <v>65</v>
      </c>
      <c r="F81" s="33" t="s">
        <v>66</v>
      </c>
      <c r="G81" s="34">
        <f>G82+G83</f>
        <v>8.7</v>
      </c>
      <c r="H81" s="34">
        <f>H82+H83</f>
        <v>8.7</v>
      </c>
      <c r="I81" s="16">
        <f t="shared" si="8"/>
        <v>100</v>
      </c>
    </row>
    <row r="82" spans="2:9" ht="31.5" hidden="1">
      <c r="B82" s="32" t="s">
        <v>55</v>
      </c>
      <c r="C82" s="32" t="s">
        <v>20</v>
      </c>
      <c r="D82" s="32" t="s">
        <v>164</v>
      </c>
      <c r="E82" s="32" t="s">
        <v>43</v>
      </c>
      <c r="F82" s="33" t="s">
        <v>42</v>
      </c>
      <c r="G82" s="34">
        <v>0</v>
      </c>
      <c r="H82" s="34">
        <v>0</v>
      </c>
      <c r="I82" s="16" t="e">
        <f t="shared" si="8"/>
        <v>#DIV/0!</v>
      </c>
    </row>
    <row r="83" spans="2:9" ht="20.25" customHeight="1">
      <c r="B83" s="32" t="s">
        <v>55</v>
      </c>
      <c r="C83" s="32" t="s">
        <v>20</v>
      </c>
      <c r="D83" s="32" t="s">
        <v>164</v>
      </c>
      <c r="E83" s="32" t="s">
        <v>44</v>
      </c>
      <c r="F83" s="33" t="s">
        <v>45</v>
      </c>
      <c r="G83" s="34">
        <v>8.7</v>
      </c>
      <c r="H83" s="34">
        <v>8.7</v>
      </c>
      <c r="I83" s="16">
        <f t="shared" si="8"/>
        <v>100</v>
      </c>
    </row>
    <row r="84" spans="2:9" ht="15.75">
      <c r="B84" s="32" t="s">
        <v>55</v>
      </c>
      <c r="C84" s="32" t="s">
        <v>142</v>
      </c>
      <c r="D84" s="32"/>
      <c r="E84" s="32"/>
      <c r="F84" s="33" t="s">
        <v>145</v>
      </c>
      <c r="G84" s="34">
        <f aca="true" t="shared" si="9" ref="G84:H88">G85</f>
        <v>482.1</v>
      </c>
      <c r="H84" s="34">
        <f t="shared" si="9"/>
        <v>482.1</v>
      </c>
      <c r="I84" s="16">
        <f t="shared" si="8"/>
        <v>100</v>
      </c>
    </row>
    <row r="85" spans="2:9" ht="15.75">
      <c r="B85" s="32" t="s">
        <v>55</v>
      </c>
      <c r="C85" s="32" t="s">
        <v>142</v>
      </c>
      <c r="D85" s="32" t="s">
        <v>101</v>
      </c>
      <c r="E85" s="32"/>
      <c r="F85" s="33" t="s">
        <v>102</v>
      </c>
      <c r="G85" s="34">
        <f t="shared" si="9"/>
        <v>482.1</v>
      </c>
      <c r="H85" s="34">
        <f t="shared" si="9"/>
        <v>482.1</v>
      </c>
      <c r="I85" s="16">
        <f t="shared" si="8"/>
        <v>100</v>
      </c>
    </row>
    <row r="86" spans="2:9" ht="63">
      <c r="B86" s="32" t="s">
        <v>55</v>
      </c>
      <c r="C86" s="32" t="s">
        <v>142</v>
      </c>
      <c r="D86" s="32" t="s">
        <v>61</v>
      </c>
      <c r="E86" s="32"/>
      <c r="F86" s="33" t="s">
        <v>62</v>
      </c>
      <c r="G86" s="34">
        <f t="shared" si="9"/>
        <v>482.1</v>
      </c>
      <c r="H86" s="34">
        <f t="shared" si="9"/>
        <v>482.1</v>
      </c>
      <c r="I86" s="16">
        <f t="shared" si="8"/>
        <v>100</v>
      </c>
    </row>
    <row r="87" spans="2:9" ht="15.75">
      <c r="B87" s="32" t="s">
        <v>55</v>
      </c>
      <c r="C87" s="32" t="s">
        <v>142</v>
      </c>
      <c r="D87" s="32" t="s">
        <v>143</v>
      </c>
      <c r="E87" s="32"/>
      <c r="F87" s="33" t="s">
        <v>22</v>
      </c>
      <c r="G87" s="34">
        <f t="shared" si="9"/>
        <v>482.1</v>
      </c>
      <c r="H87" s="34">
        <f t="shared" si="9"/>
        <v>482.1</v>
      </c>
      <c r="I87" s="16">
        <f t="shared" si="8"/>
        <v>100</v>
      </c>
    </row>
    <row r="88" spans="2:9" ht="15.75">
      <c r="B88" s="32" t="s">
        <v>55</v>
      </c>
      <c r="C88" s="32" t="s">
        <v>142</v>
      </c>
      <c r="D88" s="32" t="s">
        <v>143</v>
      </c>
      <c r="E88" s="32" t="s">
        <v>51</v>
      </c>
      <c r="F88" s="33" t="s">
        <v>50</v>
      </c>
      <c r="G88" s="34">
        <f t="shared" si="9"/>
        <v>482.1</v>
      </c>
      <c r="H88" s="34">
        <f t="shared" si="9"/>
        <v>482.1</v>
      </c>
      <c r="I88" s="16">
        <f t="shared" si="8"/>
        <v>100</v>
      </c>
    </row>
    <row r="89" spans="2:9" ht="20.25" customHeight="1">
      <c r="B89" s="32" t="s">
        <v>55</v>
      </c>
      <c r="C89" s="32" t="s">
        <v>142</v>
      </c>
      <c r="D89" s="32" t="s">
        <v>143</v>
      </c>
      <c r="E89" s="32" t="s">
        <v>144</v>
      </c>
      <c r="F89" s="33" t="s">
        <v>146</v>
      </c>
      <c r="G89" s="34">
        <v>482.1</v>
      </c>
      <c r="H89" s="34">
        <v>482.1</v>
      </c>
      <c r="I89" s="16">
        <f t="shared" si="8"/>
        <v>100</v>
      </c>
    </row>
    <row r="90" spans="2:9" ht="25.5" customHeight="1">
      <c r="B90" s="32" t="s">
        <v>55</v>
      </c>
      <c r="C90" s="32" t="s">
        <v>201</v>
      </c>
      <c r="D90" s="32" t="s">
        <v>101</v>
      </c>
      <c r="E90" s="32"/>
      <c r="F90" s="33" t="s">
        <v>202</v>
      </c>
      <c r="G90" s="34">
        <f>G92</f>
        <v>100</v>
      </c>
      <c r="H90" s="34">
        <f>H92</f>
        <v>0</v>
      </c>
      <c r="I90" s="16">
        <f t="shared" si="8"/>
        <v>0</v>
      </c>
    </row>
    <row r="91" spans="2:9" ht="25.5" customHeight="1">
      <c r="B91" s="32"/>
      <c r="C91" s="32" t="s">
        <v>201</v>
      </c>
      <c r="D91" s="32" t="s">
        <v>101</v>
      </c>
      <c r="E91" s="32"/>
      <c r="F91" s="33" t="s">
        <v>102</v>
      </c>
      <c r="G91" s="34">
        <f aca="true" t="shared" si="10" ref="G91:H93">G92</f>
        <v>100</v>
      </c>
      <c r="H91" s="34">
        <f t="shared" si="10"/>
        <v>0</v>
      </c>
      <c r="I91" s="16">
        <f t="shared" si="8"/>
        <v>0</v>
      </c>
    </row>
    <row r="92" spans="2:9" ht="31.5">
      <c r="B92" s="32" t="s">
        <v>55</v>
      </c>
      <c r="C92" s="32" t="s">
        <v>201</v>
      </c>
      <c r="D92" s="32" t="s">
        <v>204</v>
      </c>
      <c r="E92" s="32"/>
      <c r="F92" s="33" t="s">
        <v>203</v>
      </c>
      <c r="G92" s="34">
        <f t="shared" si="10"/>
        <v>100</v>
      </c>
      <c r="H92" s="34">
        <f t="shared" si="10"/>
        <v>0</v>
      </c>
      <c r="I92" s="16">
        <f t="shared" si="8"/>
        <v>0</v>
      </c>
    </row>
    <row r="93" spans="2:9" ht="15.75">
      <c r="B93" s="32" t="s">
        <v>55</v>
      </c>
      <c r="C93" s="32" t="s">
        <v>201</v>
      </c>
      <c r="D93" s="32" t="s">
        <v>205</v>
      </c>
      <c r="E93" s="32" t="s">
        <v>51</v>
      </c>
      <c r="F93" s="33" t="s">
        <v>50</v>
      </c>
      <c r="G93" s="34">
        <f t="shared" si="10"/>
        <v>100</v>
      </c>
      <c r="H93" s="34">
        <f t="shared" si="10"/>
        <v>0</v>
      </c>
      <c r="I93" s="16">
        <f t="shared" si="8"/>
        <v>0</v>
      </c>
    </row>
    <row r="94" spans="2:9" ht="15.75">
      <c r="B94" s="32" t="s">
        <v>55</v>
      </c>
      <c r="C94" s="32" t="s">
        <v>201</v>
      </c>
      <c r="D94" s="32" t="s">
        <v>205</v>
      </c>
      <c r="E94" s="32" t="s">
        <v>206</v>
      </c>
      <c r="F94" s="33" t="s">
        <v>207</v>
      </c>
      <c r="G94" s="34">
        <v>100</v>
      </c>
      <c r="H94" s="34">
        <v>0</v>
      </c>
      <c r="I94" s="16">
        <f t="shared" si="8"/>
        <v>0</v>
      </c>
    </row>
    <row r="95" spans="2:9" ht="15.75">
      <c r="B95" s="32" t="s">
        <v>55</v>
      </c>
      <c r="C95" s="32" t="s">
        <v>21</v>
      </c>
      <c r="D95" s="32" t="s">
        <v>101</v>
      </c>
      <c r="E95" s="32" t="s">
        <v>10</v>
      </c>
      <c r="F95" s="33" t="s">
        <v>170</v>
      </c>
      <c r="G95" s="34">
        <f>G97+G101+G110</f>
        <v>2064</v>
      </c>
      <c r="H95" s="34">
        <f>H97+H101+H110</f>
        <v>1536.3</v>
      </c>
      <c r="I95" s="16">
        <f t="shared" si="8"/>
        <v>74.43313953488372</v>
      </c>
    </row>
    <row r="96" spans="2:9" ht="15.75">
      <c r="B96" s="32"/>
      <c r="C96" s="32" t="s">
        <v>21</v>
      </c>
      <c r="D96" s="32" t="s">
        <v>101</v>
      </c>
      <c r="E96" s="32"/>
      <c r="F96" s="33" t="s">
        <v>102</v>
      </c>
      <c r="G96" s="34">
        <f>G97</f>
        <v>29.8</v>
      </c>
      <c r="H96" s="34">
        <f>H97</f>
        <v>29.8</v>
      </c>
      <c r="I96" s="16">
        <f t="shared" si="8"/>
        <v>100</v>
      </c>
    </row>
    <row r="97" spans="2:9" ht="31.5">
      <c r="B97" s="32" t="s">
        <v>55</v>
      </c>
      <c r="C97" s="32" t="s">
        <v>21</v>
      </c>
      <c r="D97" s="32" t="s">
        <v>208</v>
      </c>
      <c r="E97" s="32"/>
      <c r="F97" s="33" t="s">
        <v>209</v>
      </c>
      <c r="G97" s="34">
        <f aca="true" t="shared" si="11" ref="G97:H99">G98</f>
        <v>29.8</v>
      </c>
      <c r="H97" s="34">
        <f t="shared" si="11"/>
        <v>29.8</v>
      </c>
      <c r="I97" s="16">
        <f t="shared" si="8"/>
        <v>100</v>
      </c>
    </row>
    <row r="98" spans="2:9" ht="31.5">
      <c r="B98" s="32" t="s">
        <v>55</v>
      </c>
      <c r="C98" s="32" t="s">
        <v>21</v>
      </c>
      <c r="D98" s="32" t="s">
        <v>208</v>
      </c>
      <c r="E98" s="32" t="s">
        <v>49</v>
      </c>
      <c r="F98" s="33" t="s">
        <v>104</v>
      </c>
      <c r="G98" s="34">
        <f t="shared" si="11"/>
        <v>29.8</v>
      </c>
      <c r="H98" s="34">
        <f t="shared" si="11"/>
        <v>29.8</v>
      </c>
      <c r="I98" s="16">
        <f t="shared" si="8"/>
        <v>100</v>
      </c>
    </row>
    <row r="99" spans="2:9" ht="31.5">
      <c r="B99" s="32" t="s">
        <v>55</v>
      </c>
      <c r="C99" s="32" t="s">
        <v>21</v>
      </c>
      <c r="D99" s="32" t="s">
        <v>208</v>
      </c>
      <c r="E99" s="32" t="s">
        <v>63</v>
      </c>
      <c r="F99" s="33" t="s">
        <v>64</v>
      </c>
      <c r="G99" s="34">
        <f t="shared" si="11"/>
        <v>29.8</v>
      </c>
      <c r="H99" s="34">
        <f t="shared" si="11"/>
        <v>29.8</v>
      </c>
      <c r="I99" s="16">
        <f t="shared" si="8"/>
        <v>100</v>
      </c>
    </row>
    <row r="100" spans="2:9" ht="15.75">
      <c r="B100" s="32" t="s">
        <v>55</v>
      </c>
      <c r="C100" s="32" t="s">
        <v>21</v>
      </c>
      <c r="D100" s="32" t="s">
        <v>208</v>
      </c>
      <c r="E100" s="32" t="s">
        <v>40</v>
      </c>
      <c r="F100" s="33" t="s">
        <v>140</v>
      </c>
      <c r="G100" s="34">
        <v>29.8</v>
      </c>
      <c r="H100" s="34">
        <v>29.8</v>
      </c>
      <c r="I100" s="16">
        <f t="shared" si="8"/>
        <v>100</v>
      </c>
    </row>
    <row r="101" spans="2:9" ht="47.25">
      <c r="B101" s="32" t="s">
        <v>55</v>
      </c>
      <c r="C101" s="32" t="s">
        <v>21</v>
      </c>
      <c r="D101" s="32" t="s">
        <v>94</v>
      </c>
      <c r="E101" s="32" t="s">
        <v>10</v>
      </c>
      <c r="F101" s="33" t="s">
        <v>171</v>
      </c>
      <c r="G101" s="34">
        <f>G102</f>
        <v>1150.7</v>
      </c>
      <c r="H101" s="34">
        <f>H102</f>
        <v>1081.8</v>
      </c>
      <c r="I101" s="16">
        <f t="shared" si="8"/>
        <v>94.01234031459111</v>
      </c>
    </row>
    <row r="102" spans="2:9" ht="31.5">
      <c r="B102" s="32" t="s">
        <v>55</v>
      </c>
      <c r="C102" s="32" t="s">
        <v>21</v>
      </c>
      <c r="D102" s="32" t="s">
        <v>95</v>
      </c>
      <c r="E102" s="32"/>
      <c r="F102" s="33" t="s">
        <v>172</v>
      </c>
      <c r="G102" s="34">
        <f>G103</f>
        <v>1150.7</v>
      </c>
      <c r="H102" s="34">
        <f>H103</f>
        <v>1081.8</v>
      </c>
      <c r="I102" s="16">
        <f t="shared" si="8"/>
        <v>94.01234031459111</v>
      </c>
    </row>
    <row r="103" spans="2:9" ht="15.75">
      <c r="B103" s="32" t="s">
        <v>55</v>
      </c>
      <c r="C103" s="32" t="s">
        <v>21</v>
      </c>
      <c r="D103" s="32" t="s">
        <v>124</v>
      </c>
      <c r="E103" s="32" t="s">
        <v>10</v>
      </c>
      <c r="F103" s="33" t="s">
        <v>22</v>
      </c>
      <c r="G103" s="34">
        <f>G104+G108</f>
        <v>1150.7</v>
      </c>
      <c r="H103" s="34">
        <f>H104+H108</f>
        <v>1081.8</v>
      </c>
      <c r="I103" s="16">
        <f t="shared" si="8"/>
        <v>94.01234031459111</v>
      </c>
    </row>
    <row r="104" spans="2:9" ht="31.5">
      <c r="B104" s="32" t="s">
        <v>55</v>
      </c>
      <c r="C104" s="32" t="s">
        <v>21</v>
      </c>
      <c r="D104" s="32" t="s">
        <v>124</v>
      </c>
      <c r="E104" s="32" t="s">
        <v>49</v>
      </c>
      <c r="F104" s="33" t="s">
        <v>104</v>
      </c>
      <c r="G104" s="34">
        <f>G105</f>
        <v>564.5</v>
      </c>
      <c r="H104" s="34">
        <f>H105</f>
        <v>495.59999999999997</v>
      </c>
      <c r="I104" s="16">
        <f t="shared" si="8"/>
        <v>87.79450841452612</v>
      </c>
    </row>
    <row r="105" spans="2:9" ht="31.5">
      <c r="B105" s="32" t="s">
        <v>55</v>
      </c>
      <c r="C105" s="32" t="s">
        <v>21</v>
      </c>
      <c r="D105" s="32" t="s">
        <v>124</v>
      </c>
      <c r="E105" s="32" t="s">
        <v>63</v>
      </c>
      <c r="F105" s="33" t="s">
        <v>64</v>
      </c>
      <c r="G105" s="34">
        <f>G106+G107</f>
        <v>564.5</v>
      </c>
      <c r="H105" s="34">
        <f>H106+H107</f>
        <v>495.59999999999997</v>
      </c>
      <c r="I105" s="16">
        <f t="shared" si="8"/>
        <v>87.79450841452612</v>
      </c>
    </row>
    <row r="106" spans="2:9" ht="31.5">
      <c r="B106" s="32" t="s">
        <v>55</v>
      </c>
      <c r="C106" s="32" t="s">
        <v>21</v>
      </c>
      <c r="D106" s="32" t="s">
        <v>124</v>
      </c>
      <c r="E106" s="32" t="s">
        <v>41</v>
      </c>
      <c r="F106" s="33" t="s">
        <v>165</v>
      </c>
      <c r="G106" s="34">
        <v>10.4</v>
      </c>
      <c r="H106" s="34">
        <v>8.9</v>
      </c>
      <c r="I106" s="16">
        <f t="shared" si="8"/>
        <v>85.57692307692307</v>
      </c>
    </row>
    <row r="107" spans="2:9" ht="15.75">
      <c r="B107" s="32" t="s">
        <v>55</v>
      </c>
      <c r="C107" s="32" t="s">
        <v>21</v>
      </c>
      <c r="D107" s="32" t="s">
        <v>124</v>
      </c>
      <c r="E107" s="32" t="s">
        <v>40</v>
      </c>
      <c r="F107" s="33" t="s">
        <v>140</v>
      </c>
      <c r="G107" s="34">
        <v>554.1</v>
      </c>
      <c r="H107" s="34">
        <v>486.7</v>
      </c>
      <c r="I107" s="16">
        <f t="shared" si="8"/>
        <v>87.83613066233531</v>
      </c>
    </row>
    <row r="108" spans="2:9" ht="15.75">
      <c r="B108" s="32" t="s">
        <v>55</v>
      </c>
      <c r="C108" s="32" t="s">
        <v>21</v>
      </c>
      <c r="D108" s="32" t="s">
        <v>124</v>
      </c>
      <c r="E108" s="32" t="s">
        <v>106</v>
      </c>
      <c r="F108" s="33" t="s">
        <v>108</v>
      </c>
      <c r="G108" s="34">
        <f>G109</f>
        <v>586.2</v>
      </c>
      <c r="H108" s="34">
        <f>H109</f>
        <v>586.2</v>
      </c>
      <c r="I108" s="16">
        <f t="shared" si="8"/>
        <v>100</v>
      </c>
    </row>
    <row r="109" spans="2:9" ht="15.75">
      <c r="B109" s="32" t="s">
        <v>55</v>
      </c>
      <c r="C109" s="32" t="s">
        <v>21</v>
      </c>
      <c r="D109" s="32" t="s">
        <v>124</v>
      </c>
      <c r="E109" s="32" t="s">
        <v>210</v>
      </c>
      <c r="F109" s="33" t="s">
        <v>211</v>
      </c>
      <c r="G109" s="34">
        <v>586.2</v>
      </c>
      <c r="H109" s="34">
        <v>586.2</v>
      </c>
      <c r="I109" s="16">
        <f t="shared" si="8"/>
        <v>100</v>
      </c>
    </row>
    <row r="110" spans="2:9" ht="47.25">
      <c r="B110" s="32" t="s">
        <v>55</v>
      </c>
      <c r="C110" s="32" t="s">
        <v>21</v>
      </c>
      <c r="D110" s="32" t="s">
        <v>155</v>
      </c>
      <c r="E110" s="32" t="s">
        <v>10</v>
      </c>
      <c r="F110" s="33" t="s">
        <v>163</v>
      </c>
      <c r="G110" s="34">
        <f>G111</f>
        <v>883.5</v>
      </c>
      <c r="H110" s="34">
        <f>H111</f>
        <v>424.7</v>
      </c>
      <c r="I110" s="16">
        <f t="shared" si="8"/>
        <v>48.07017543859649</v>
      </c>
    </row>
    <row r="111" spans="2:9" ht="47.25">
      <c r="B111" s="32" t="s">
        <v>55</v>
      </c>
      <c r="C111" s="32" t="s">
        <v>21</v>
      </c>
      <c r="D111" s="32" t="s">
        <v>173</v>
      </c>
      <c r="E111" s="32"/>
      <c r="F111" s="33" t="s">
        <v>174</v>
      </c>
      <c r="G111" s="34">
        <f>G112</f>
        <v>883.5</v>
      </c>
      <c r="H111" s="34">
        <f>H112</f>
        <v>424.7</v>
      </c>
      <c r="I111" s="16">
        <f t="shared" si="8"/>
        <v>48.07017543859649</v>
      </c>
    </row>
    <row r="112" spans="2:9" ht="15.75">
      <c r="B112" s="32" t="s">
        <v>55</v>
      </c>
      <c r="C112" s="32" t="s">
        <v>21</v>
      </c>
      <c r="D112" s="32" t="s">
        <v>175</v>
      </c>
      <c r="E112" s="32" t="s">
        <v>10</v>
      </c>
      <c r="F112" s="33" t="s">
        <v>22</v>
      </c>
      <c r="G112" s="34">
        <f>G113+G116</f>
        <v>883.5</v>
      </c>
      <c r="H112" s="34">
        <f>H113+H116</f>
        <v>424.7</v>
      </c>
      <c r="I112" s="16">
        <f t="shared" si="8"/>
        <v>48.07017543859649</v>
      </c>
    </row>
    <row r="113" spans="2:9" ht="31.5">
      <c r="B113" s="32" t="s">
        <v>55</v>
      </c>
      <c r="C113" s="32" t="s">
        <v>21</v>
      </c>
      <c r="D113" s="32" t="s">
        <v>175</v>
      </c>
      <c r="E113" s="32" t="s">
        <v>49</v>
      </c>
      <c r="F113" s="33" t="s">
        <v>104</v>
      </c>
      <c r="G113" s="34">
        <f>G114</f>
        <v>826</v>
      </c>
      <c r="H113" s="34">
        <f>H114</f>
        <v>367.2</v>
      </c>
      <c r="I113" s="16">
        <f t="shared" si="8"/>
        <v>44.455205811138015</v>
      </c>
    </row>
    <row r="114" spans="2:9" ht="31.5">
      <c r="B114" s="32" t="s">
        <v>55</v>
      </c>
      <c r="C114" s="32" t="s">
        <v>21</v>
      </c>
      <c r="D114" s="32" t="s">
        <v>175</v>
      </c>
      <c r="E114" s="32" t="s">
        <v>63</v>
      </c>
      <c r="F114" s="33" t="s">
        <v>64</v>
      </c>
      <c r="G114" s="34">
        <f>G115</f>
        <v>826</v>
      </c>
      <c r="H114" s="34">
        <f>H115</f>
        <v>367.2</v>
      </c>
      <c r="I114" s="16">
        <f t="shared" si="8"/>
        <v>44.455205811138015</v>
      </c>
    </row>
    <row r="115" spans="2:9" ht="15.75">
      <c r="B115" s="32" t="s">
        <v>55</v>
      </c>
      <c r="C115" s="32" t="s">
        <v>21</v>
      </c>
      <c r="D115" s="32" t="s">
        <v>175</v>
      </c>
      <c r="E115" s="32" t="s">
        <v>40</v>
      </c>
      <c r="F115" s="33" t="s">
        <v>140</v>
      </c>
      <c r="G115" s="34">
        <v>826</v>
      </c>
      <c r="H115" s="34">
        <v>367.2</v>
      </c>
      <c r="I115" s="16">
        <f t="shared" si="8"/>
        <v>44.455205811138015</v>
      </c>
    </row>
    <row r="116" spans="2:9" ht="15.75">
      <c r="B116" s="32" t="s">
        <v>55</v>
      </c>
      <c r="C116" s="32" t="s">
        <v>21</v>
      </c>
      <c r="D116" s="32" t="s">
        <v>175</v>
      </c>
      <c r="E116" s="32" t="s">
        <v>106</v>
      </c>
      <c r="F116" s="33" t="s">
        <v>108</v>
      </c>
      <c r="G116" s="34">
        <f>G117</f>
        <v>57.5</v>
      </c>
      <c r="H116" s="34">
        <f>H117</f>
        <v>57.5</v>
      </c>
      <c r="I116" s="16">
        <f t="shared" si="8"/>
        <v>100</v>
      </c>
    </row>
    <row r="117" spans="2:9" ht="15.75">
      <c r="B117" s="32" t="s">
        <v>55</v>
      </c>
      <c r="C117" s="32" t="s">
        <v>21</v>
      </c>
      <c r="D117" s="32" t="s">
        <v>175</v>
      </c>
      <c r="E117" s="32" t="s">
        <v>210</v>
      </c>
      <c r="F117" s="33" t="s">
        <v>211</v>
      </c>
      <c r="G117" s="34">
        <v>57.5</v>
      </c>
      <c r="H117" s="34">
        <v>57.5</v>
      </c>
      <c r="I117" s="16">
        <f t="shared" si="8"/>
        <v>100</v>
      </c>
    </row>
    <row r="118" spans="2:9" ht="15.75">
      <c r="B118" s="32" t="s">
        <v>55</v>
      </c>
      <c r="C118" s="32" t="s">
        <v>24</v>
      </c>
      <c r="D118" s="32" t="s">
        <v>10</v>
      </c>
      <c r="E118" s="32" t="s">
        <v>10</v>
      </c>
      <c r="F118" s="33" t="s">
        <v>23</v>
      </c>
      <c r="G118" s="34">
        <f>G119</f>
        <v>128215.7</v>
      </c>
      <c r="H118" s="34">
        <f>H119</f>
        <v>98524.8</v>
      </c>
      <c r="I118" s="16">
        <f t="shared" si="8"/>
        <v>76.84300752559943</v>
      </c>
    </row>
    <row r="119" spans="2:9" ht="15.75">
      <c r="B119" s="32" t="s">
        <v>55</v>
      </c>
      <c r="C119" s="32" t="s">
        <v>26</v>
      </c>
      <c r="D119" s="32" t="s">
        <v>10</v>
      </c>
      <c r="E119" s="32" t="s">
        <v>10</v>
      </c>
      <c r="F119" s="33" t="s">
        <v>25</v>
      </c>
      <c r="G119" s="34">
        <f>G120+G132+G139</f>
        <v>128215.7</v>
      </c>
      <c r="H119" s="34">
        <f>H120+H132+H139</f>
        <v>98524.8</v>
      </c>
      <c r="I119" s="16">
        <f t="shared" si="8"/>
        <v>76.84300752559943</v>
      </c>
    </row>
    <row r="120" spans="2:9" ht="47.25">
      <c r="B120" s="32" t="s">
        <v>55</v>
      </c>
      <c r="C120" s="32" t="s">
        <v>26</v>
      </c>
      <c r="D120" s="32" t="s">
        <v>72</v>
      </c>
      <c r="E120" s="32" t="s">
        <v>10</v>
      </c>
      <c r="F120" s="33" t="s">
        <v>176</v>
      </c>
      <c r="G120" s="34">
        <f>G121+G127</f>
        <v>84069.5</v>
      </c>
      <c r="H120" s="34">
        <f>H121+H127</f>
        <v>55550.6</v>
      </c>
      <c r="I120" s="16">
        <f t="shared" si="8"/>
        <v>66.07699581893553</v>
      </c>
    </row>
    <row r="121" spans="2:9" ht="15.75">
      <c r="B121" s="32" t="s">
        <v>55</v>
      </c>
      <c r="C121" s="32" t="s">
        <v>26</v>
      </c>
      <c r="D121" s="32" t="s">
        <v>73</v>
      </c>
      <c r="E121" s="32" t="s">
        <v>10</v>
      </c>
      <c r="F121" s="33" t="s">
        <v>74</v>
      </c>
      <c r="G121" s="34">
        <f aca="true" t="shared" si="12" ref="G121:H123">G122</f>
        <v>66279.7</v>
      </c>
      <c r="H121" s="34">
        <f t="shared" si="12"/>
        <v>40566.7</v>
      </c>
      <c r="I121" s="16">
        <f t="shared" si="8"/>
        <v>61.20531625822084</v>
      </c>
    </row>
    <row r="122" spans="2:9" ht="31.5">
      <c r="B122" s="32" t="s">
        <v>55</v>
      </c>
      <c r="C122" s="32" t="s">
        <v>26</v>
      </c>
      <c r="D122" s="32" t="s">
        <v>125</v>
      </c>
      <c r="E122" s="32" t="s">
        <v>10</v>
      </c>
      <c r="F122" s="33" t="s">
        <v>75</v>
      </c>
      <c r="G122" s="34">
        <f t="shared" si="12"/>
        <v>66279.7</v>
      </c>
      <c r="H122" s="34">
        <f t="shared" si="12"/>
        <v>40566.7</v>
      </c>
      <c r="I122" s="16">
        <f t="shared" si="8"/>
        <v>61.20531625822084</v>
      </c>
    </row>
    <row r="123" spans="2:9" ht="31.5">
      <c r="B123" s="32" t="s">
        <v>55</v>
      </c>
      <c r="C123" s="32" t="s">
        <v>26</v>
      </c>
      <c r="D123" s="32" t="s">
        <v>125</v>
      </c>
      <c r="E123" s="32" t="s">
        <v>49</v>
      </c>
      <c r="F123" s="33" t="s">
        <v>104</v>
      </c>
      <c r="G123" s="34">
        <f t="shared" si="12"/>
        <v>66279.7</v>
      </c>
      <c r="H123" s="34">
        <f t="shared" si="12"/>
        <v>40566.7</v>
      </c>
      <c r="I123" s="16">
        <f t="shared" si="8"/>
        <v>61.20531625822084</v>
      </c>
    </row>
    <row r="124" spans="2:9" ht="31.5">
      <c r="B124" s="32" t="s">
        <v>55</v>
      </c>
      <c r="C124" s="32" t="s">
        <v>26</v>
      </c>
      <c r="D124" s="32" t="s">
        <v>125</v>
      </c>
      <c r="E124" s="32" t="s">
        <v>63</v>
      </c>
      <c r="F124" s="33" t="s">
        <v>64</v>
      </c>
      <c r="G124" s="34">
        <f>G125+G126</f>
        <v>66279.7</v>
      </c>
      <c r="H124" s="34">
        <f>H125+H126</f>
        <v>40566.7</v>
      </c>
      <c r="I124" s="16">
        <f t="shared" si="8"/>
        <v>61.20531625822084</v>
      </c>
    </row>
    <row r="125" spans="2:9" ht="31.5">
      <c r="B125" s="32" t="s">
        <v>55</v>
      </c>
      <c r="C125" s="32" t="s">
        <v>26</v>
      </c>
      <c r="D125" s="32" t="s">
        <v>125</v>
      </c>
      <c r="E125" s="32" t="s">
        <v>41</v>
      </c>
      <c r="F125" s="33" t="s">
        <v>165</v>
      </c>
      <c r="G125" s="34">
        <v>2924.9</v>
      </c>
      <c r="H125" s="34">
        <v>2485.7</v>
      </c>
      <c r="I125" s="16">
        <f t="shared" si="8"/>
        <v>84.98410202058189</v>
      </c>
    </row>
    <row r="126" spans="2:9" ht="15.75">
      <c r="B126" s="32" t="s">
        <v>55</v>
      </c>
      <c r="C126" s="32" t="s">
        <v>26</v>
      </c>
      <c r="D126" s="32" t="s">
        <v>125</v>
      </c>
      <c r="E126" s="32" t="s">
        <v>40</v>
      </c>
      <c r="F126" s="33" t="s">
        <v>140</v>
      </c>
      <c r="G126" s="34">
        <v>63354.8</v>
      </c>
      <c r="H126" s="34">
        <v>38081</v>
      </c>
      <c r="I126" s="16">
        <f t="shared" si="8"/>
        <v>60.107521450624105</v>
      </c>
    </row>
    <row r="127" spans="2:9" ht="15.75">
      <c r="B127" s="32" t="s">
        <v>55</v>
      </c>
      <c r="C127" s="32" t="s">
        <v>26</v>
      </c>
      <c r="D127" s="32" t="s">
        <v>76</v>
      </c>
      <c r="E127" s="32" t="s">
        <v>10</v>
      </c>
      <c r="F127" s="33" t="s">
        <v>77</v>
      </c>
      <c r="G127" s="34">
        <f aca="true" t="shared" si="13" ref="G127:H130">G128</f>
        <v>17789.8</v>
      </c>
      <c r="H127" s="34">
        <f t="shared" si="13"/>
        <v>14983.9</v>
      </c>
      <c r="I127" s="16">
        <f t="shared" si="8"/>
        <v>84.22747866755107</v>
      </c>
    </row>
    <row r="128" spans="2:9" ht="30.75" customHeight="1">
      <c r="B128" s="32" t="s">
        <v>55</v>
      </c>
      <c r="C128" s="32" t="s">
        <v>26</v>
      </c>
      <c r="D128" s="32" t="s">
        <v>126</v>
      </c>
      <c r="E128" s="32" t="s">
        <v>10</v>
      </c>
      <c r="F128" s="33" t="s">
        <v>75</v>
      </c>
      <c r="G128" s="34">
        <f t="shared" si="13"/>
        <v>17789.8</v>
      </c>
      <c r="H128" s="34">
        <f t="shared" si="13"/>
        <v>14983.9</v>
      </c>
      <c r="I128" s="16">
        <f t="shared" si="8"/>
        <v>84.22747866755107</v>
      </c>
    </row>
    <row r="129" spans="2:142" s="11" customFormat="1" ht="48" customHeight="1">
      <c r="B129" s="32" t="s">
        <v>55</v>
      </c>
      <c r="C129" s="32" t="s">
        <v>26</v>
      </c>
      <c r="D129" s="32" t="s">
        <v>126</v>
      </c>
      <c r="E129" s="32" t="s">
        <v>49</v>
      </c>
      <c r="F129" s="33" t="s">
        <v>104</v>
      </c>
      <c r="G129" s="34">
        <f t="shared" si="13"/>
        <v>17789.8</v>
      </c>
      <c r="H129" s="34">
        <f t="shared" si="13"/>
        <v>14983.9</v>
      </c>
      <c r="I129" s="16">
        <f t="shared" si="8"/>
        <v>84.22747866755107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</row>
    <row r="130" spans="2:142" s="11" customFormat="1" ht="34.5" customHeight="1">
      <c r="B130" s="32" t="s">
        <v>55</v>
      </c>
      <c r="C130" s="32" t="s">
        <v>26</v>
      </c>
      <c r="D130" s="32" t="s">
        <v>126</v>
      </c>
      <c r="E130" s="32" t="s">
        <v>63</v>
      </c>
      <c r="F130" s="33" t="s">
        <v>64</v>
      </c>
      <c r="G130" s="34">
        <f t="shared" si="13"/>
        <v>17789.8</v>
      </c>
      <c r="H130" s="34">
        <f t="shared" si="13"/>
        <v>14983.9</v>
      </c>
      <c r="I130" s="16">
        <f t="shared" si="8"/>
        <v>84.22747866755107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</row>
    <row r="131" spans="2:142" s="11" customFormat="1" ht="30.75" customHeight="1">
      <c r="B131" s="32" t="s">
        <v>55</v>
      </c>
      <c r="C131" s="32" t="s">
        <v>26</v>
      </c>
      <c r="D131" s="32" t="s">
        <v>126</v>
      </c>
      <c r="E131" s="32" t="s">
        <v>40</v>
      </c>
      <c r="F131" s="33" t="s">
        <v>140</v>
      </c>
      <c r="G131" s="34">
        <v>17789.8</v>
      </c>
      <c r="H131" s="34">
        <v>14983.9</v>
      </c>
      <c r="I131" s="16">
        <f t="shared" si="8"/>
        <v>84.22747866755107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</row>
    <row r="132" spans="2:142" s="11" customFormat="1" ht="43.5" customHeight="1">
      <c r="B132" s="32" t="s">
        <v>55</v>
      </c>
      <c r="C132" s="32" t="s">
        <v>26</v>
      </c>
      <c r="D132" s="32" t="s">
        <v>135</v>
      </c>
      <c r="E132" s="32" t="s">
        <v>10</v>
      </c>
      <c r="F132" s="33" t="s">
        <v>136</v>
      </c>
      <c r="G132" s="34">
        <f aca="true" t="shared" si="14" ref="G132:H136">G133</f>
        <v>37079.9</v>
      </c>
      <c r="H132" s="34">
        <f t="shared" si="14"/>
        <v>37079.9</v>
      </c>
      <c r="I132" s="16">
        <f t="shared" si="8"/>
        <v>100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</row>
    <row r="133" spans="2:142" s="11" customFormat="1" ht="19.5" customHeight="1">
      <c r="B133" s="32" t="s">
        <v>55</v>
      </c>
      <c r="C133" s="32" t="s">
        <v>26</v>
      </c>
      <c r="D133" s="32" t="s">
        <v>177</v>
      </c>
      <c r="E133" s="32" t="s">
        <v>10</v>
      </c>
      <c r="F133" s="33" t="s">
        <v>137</v>
      </c>
      <c r="G133" s="34">
        <f t="shared" si="14"/>
        <v>37079.9</v>
      </c>
      <c r="H133" s="34">
        <f t="shared" si="14"/>
        <v>37079.9</v>
      </c>
      <c r="I133" s="16">
        <f t="shared" si="8"/>
        <v>100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</row>
    <row r="134" spans="2:9" ht="24" customHeight="1">
      <c r="B134" s="32" t="s">
        <v>55</v>
      </c>
      <c r="C134" s="32" t="s">
        <v>26</v>
      </c>
      <c r="D134" s="32" t="s">
        <v>178</v>
      </c>
      <c r="E134" s="32"/>
      <c r="F134" s="33" t="s">
        <v>179</v>
      </c>
      <c r="G134" s="34">
        <f t="shared" si="14"/>
        <v>37079.9</v>
      </c>
      <c r="H134" s="34">
        <f t="shared" si="14"/>
        <v>37079.9</v>
      </c>
      <c r="I134" s="16">
        <f t="shared" si="8"/>
        <v>100</v>
      </c>
    </row>
    <row r="135" spans="2:9" ht="31.5">
      <c r="B135" s="32" t="s">
        <v>55</v>
      </c>
      <c r="C135" s="32" t="s">
        <v>26</v>
      </c>
      <c r="D135" s="32" t="s">
        <v>180</v>
      </c>
      <c r="E135" s="32" t="s">
        <v>10</v>
      </c>
      <c r="F135" s="33" t="s">
        <v>181</v>
      </c>
      <c r="G135" s="34">
        <f t="shared" si="14"/>
        <v>37079.9</v>
      </c>
      <c r="H135" s="34">
        <f t="shared" si="14"/>
        <v>37079.9</v>
      </c>
      <c r="I135" s="16">
        <f t="shared" si="8"/>
        <v>100</v>
      </c>
    </row>
    <row r="136" spans="2:9" ht="31.5">
      <c r="B136" s="32" t="s">
        <v>55</v>
      </c>
      <c r="C136" s="32" t="s">
        <v>26</v>
      </c>
      <c r="D136" s="32" t="s">
        <v>180</v>
      </c>
      <c r="E136" s="32" t="s">
        <v>49</v>
      </c>
      <c r="F136" s="33" t="s">
        <v>104</v>
      </c>
      <c r="G136" s="34">
        <f t="shared" si="14"/>
        <v>37079.9</v>
      </c>
      <c r="H136" s="34">
        <f t="shared" si="14"/>
        <v>37079.9</v>
      </c>
      <c r="I136" s="16">
        <f t="shared" si="8"/>
        <v>100</v>
      </c>
    </row>
    <row r="137" spans="2:9" ht="31.5">
      <c r="B137" s="32" t="s">
        <v>55</v>
      </c>
      <c r="C137" s="32" t="s">
        <v>26</v>
      </c>
      <c r="D137" s="32" t="s">
        <v>180</v>
      </c>
      <c r="E137" s="32" t="s">
        <v>63</v>
      </c>
      <c r="F137" s="33" t="s">
        <v>64</v>
      </c>
      <c r="G137" s="34">
        <f>G138</f>
        <v>37079.9</v>
      </c>
      <c r="H137" s="34">
        <f>H138</f>
        <v>37079.9</v>
      </c>
      <c r="I137" s="16">
        <f t="shared" si="8"/>
        <v>100</v>
      </c>
    </row>
    <row r="138" spans="2:9" ht="15.75">
      <c r="B138" s="32" t="s">
        <v>55</v>
      </c>
      <c r="C138" s="32" t="s">
        <v>26</v>
      </c>
      <c r="D138" s="32" t="s">
        <v>180</v>
      </c>
      <c r="E138" s="32" t="s">
        <v>40</v>
      </c>
      <c r="F138" s="33" t="s">
        <v>139</v>
      </c>
      <c r="G138" s="34">
        <v>37079.9</v>
      </c>
      <c r="H138" s="34">
        <v>37079.9</v>
      </c>
      <c r="I138" s="16">
        <f t="shared" si="8"/>
        <v>100</v>
      </c>
    </row>
    <row r="139" spans="2:9" ht="47.25">
      <c r="B139" s="32" t="s">
        <v>55</v>
      </c>
      <c r="C139" s="32" t="s">
        <v>26</v>
      </c>
      <c r="D139" s="32" t="s">
        <v>212</v>
      </c>
      <c r="E139" s="32" t="s">
        <v>10</v>
      </c>
      <c r="F139" s="33" t="s">
        <v>213</v>
      </c>
      <c r="G139" s="34">
        <f>G140+G144</f>
        <v>7066.3</v>
      </c>
      <c r="H139" s="34">
        <f>H140+H144</f>
        <v>5894.3</v>
      </c>
      <c r="I139" s="16">
        <f t="shared" si="8"/>
        <v>83.41423375741194</v>
      </c>
    </row>
    <row r="140" spans="2:9" ht="63">
      <c r="B140" s="32" t="s">
        <v>55</v>
      </c>
      <c r="C140" s="32" t="s">
        <v>26</v>
      </c>
      <c r="D140" s="32" t="s">
        <v>215</v>
      </c>
      <c r="E140" s="32"/>
      <c r="F140" s="33" t="s">
        <v>214</v>
      </c>
      <c r="G140" s="34">
        <f aca="true" t="shared" si="15" ref="G140:H142">G141</f>
        <v>6761</v>
      </c>
      <c r="H140" s="34">
        <f t="shared" si="15"/>
        <v>5844.3</v>
      </c>
      <c r="I140" s="16">
        <f t="shared" si="8"/>
        <v>86.44135482916728</v>
      </c>
    </row>
    <row r="141" spans="2:9" ht="31.5">
      <c r="B141" s="32" t="s">
        <v>55</v>
      </c>
      <c r="C141" s="32" t="s">
        <v>26</v>
      </c>
      <c r="D141" s="32" t="s">
        <v>215</v>
      </c>
      <c r="E141" s="32" t="s">
        <v>49</v>
      </c>
      <c r="F141" s="33" t="s">
        <v>104</v>
      </c>
      <c r="G141" s="34">
        <f t="shared" si="15"/>
        <v>6761</v>
      </c>
      <c r="H141" s="34">
        <f t="shared" si="15"/>
        <v>5844.3</v>
      </c>
      <c r="I141" s="16">
        <f t="shared" si="8"/>
        <v>86.44135482916728</v>
      </c>
    </row>
    <row r="142" spans="2:9" ht="31.5">
      <c r="B142" s="32" t="s">
        <v>55</v>
      </c>
      <c r="C142" s="32" t="s">
        <v>26</v>
      </c>
      <c r="D142" s="32" t="s">
        <v>215</v>
      </c>
      <c r="E142" s="32" t="s">
        <v>63</v>
      </c>
      <c r="F142" s="33" t="s">
        <v>64</v>
      </c>
      <c r="G142" s="34">
        <f t="shared" si="15"/>
        <v>6761</v>
      </c>
      <c r="H142" s="34">
        <f t="shared" si="15"/>
        <v>5844.3</v>
      </c>
      <c r="I142" s="16">
        <f t="shared" si="8"/>
        <v>86.44135482916728</v>
      </c>
    </row>
    <row r="143" spans="2:9" ht="15.75">
      <c r="B143" s="32" t="s">
        <v>55</v>
      </c>
      <c r="C143" s="32" t="s">
        <v>26</v>
      </c>
      <c r="D143" s="32" t="s">
        <v>215</v>
      </c>
      <c r="E143" s="32" t="s">
        <v>40</v>
      </c>
      <c r="F143" s="33" t="s">
        <v>139</v>
      </c>
      <c r="G143" s="34">
        <v>6761</v>
      </c>
      <c r="H143" s="34">
        <v>5844.3</v>
      </c>
      <c r="I143" s="16">
        <f t="shared" si="8"/>
        <v>86.44135482916728</v>
      </c>
    </row>
    <row r="144" spans="2:9" ht="63">
      <c r="B144" s="32" t="s">
        <v>55</v>
      </c>
      <c r="C144" s="32" t="s">
        <v>26</v>
      </c>
      <c r="D144" s="32" t="s">
        <v>216</v>
      </c>
      <c r="E144" s="32"/>
      <c r="F144" s="33" t="s">
        <v>217</v>
      </c>
      <c r="G144" s="34">
        <f aca="true" t="shared" si="16" ref="G144:H146">G145</f>
        <v>305.3</v>
      </c>
      <c r="H144" s="34">
        <f t="shared" si="16"/>
        <v>50</v>
      </c>
      <c r="I144" s="16">
        <f t="shared" si="8"/>
        <v>16.377333770062233</v>
      </c>
    </row>
    <row r="145" spans="2:9" ht="31.5">
      <c r="B145" s="32" t="s">
        <v>55</v>
      </c>
      <c r="C145" s="32" t="s">
        <v>26</v>
      </c>
      <c r="D145" s="32" t="s">
        <v>216</v>
      </c>
      <c r="E145" s="32" t="s">
        <v>49</v>
      </c>
      <c r="F145" s="33" t="s">
        <v>104</v>
      </c>
      <c r="G145" s="34">
        <f t="shared" si="16"/>
        <v>305.3</v>
      </c>
      <c r="H145" s="34">
        <f t="shared" si="16"/>
        <v>50</v>
      </c>
      <c r="I145" s="16">
        <f t="shared" si="8"/>
        <v>16.377333770062233</v>
      </c>
    </row>
    <row r="146" spans="2:9" ht="31.5">
      <c r="B146" s="32" t="s">
        <v>55</v>
      </c>
      <c r="C146" s="32" t="s">
        <v>26</v>
      </c>
      <c r="D146" s="32" t="s">
        <v>216</v>
      </c>
      <c r="E146" s="32" t="s">
        <v>63</v>
      </c>
      <c r="F146" s="33" t="s">
        <v>64</v>
      </c>
      <c r="G146" s="34">
        <f t="shared" si="16"/>
        <v>305.3</v>
      </c>
      <c r="H146" s="34">
        <f t="shared" si="16"/>
        <v>50</v>
      </c>
      <c r="I146" s="16">
        <f t="shared" si="8"/>
        <v>16.377333770062233</v>
      </c>
    </row>
    <row r="147" spans="2:9" ht="15.75">
      <c r="B147" s="32" t="s">
        <v>55</v>
      </c>
      <c r="C147" s="32" t="s">
        <v>26</v>
      </c>
      <c r="D147" s="32" t="s">
        <v>216</v>
      </c>
      <c r="E147" s="32" t="s">
        <v>40</v>
      </c>
      <c r="F147" s="33" t="s">
        <v>139</v>
      </c>
      <c r="G147" s="34">
        <v>305.3</v>
      </c>
      <c r="H147" s="34">
        <v>50</v>
      </c>
      <c r="I147" s="16">
        <f t="shared" si="8"/>
        <v>16.377333770062233</v>
      </c>
    </row>
    <row r="148" spans="2:9" ht="15.75">
      <c r="B148" s="32" t="s">
        <v>55</v>
      </c>
      <c r="C148" s="32" t="s">
        <v>52</v>
      </c>
      <c r="D148" s="32"/>
      <c r="E148" s="32"/>
      <c r="F148" s="33" t="s">
        <v>53</v>
      </c>
      <c r="G148" s="34">
        <f>G149</f>
        <v>285</v>
      </c>
      <c r="H148" s="34">
        <f>H149</f>
        <v>94.8</v>
      </c>
      <c r="I148" s="16">
        <f t="shared" si="8"/>
        <v>33.263157894736835</v>
      </c>
    </row>
    <row r="149" spans="2:9" ht="15.75">
      <c r="B149" s="32" t="s">
        <v>55</v>
      </c>
      <c r="C149" s="32" t="s">
        <v>27</v>
      </c>
      <c r="D149" s="32" t="s">
        <v>10</v>
      </c>
      <c r="E149" s="32" t="s">
        <v>10</v>
      </c>
      <c r="F149" s="33" t="s">
        <v>105</v>
      </c>
      <c r="G149" s="34">
        <f>G150</f>
        <v>285</v>
      </c>
      <c r="H149" s="34">
        <f>H150</f>
        <v>94.8</v>
      </c>
      <c r="I149" s="16">
        <f t="shared" si="8"/>
        <v>33.263157894736835</v>
      </c>
    </row>
    <row r="150" spans="2:9" ht="31.5">
      <c r="B150" s="32" t="s">
        <v>55</v>
      </c>
      <c r="C150" s="32" t="s">
        <v>27</v>
      </c>
      <c r="D150" s="32" t="s">
        <v>78</v>
      </c>
      <c r="E150" s="32" t="s">
        <v>10</v>
      </c>
      <c r="F150" s="33" t="s">
        <v>182</v>
      </c>
      <c r="G150" s="34">
        <f>G151+G156+G163+G168+G173</f>
        <v>285</v>
      </c>
      <c r="H150" s="34">
        <f>H151+H156+H163+H168+H173</f>
        <v>94.8</v>
      </c>
      <c r="I150" s="16">
        <f aca="true" t="shared" si="17" ref="I150:I210">H150/G150*100</f>
        <v>33.263157894736835</v>
      </c>
    </row>
    <row r="151" spans="2:9" ht="15.75">
      <c r="B151" s="32" t="s">
        <v>55</v>
      </c>
      <c r="C151" s="32" t="s">
        <v>27</v>
      </c>
      <c r="D151" s="32" t="s">
        <v>79</v>
      </c>
      <c r="E151" s="32" t="s">
        <v>10</v>
      </c>
      <c r="F151" s="33" t="s">
        <v>80</v>
      </c>
      <c r="G151" s="34">
        <f aca="true" t="shared" si="18" ref="G151:H154">G152</f>
        <v>70</v>
      </c>
      <c r="H151" s="34">
        <f t="shared" si="18"/>
        <v>0</v>
      </c>
      <c r="I151" s="16">
        <f t="shared" si="17"/>
        <v>0</v>
      </c>
    </row>
    <row r="152" spans="2:9" ht="15.75">
      <c r="B152" s="32" t="s">
        <v>55</v>
      </c>
      <c r="C152" s="32" t="s">
        <v>27</v>
      </c>
      <c r="D152" s="32" t="s">
        <v>127</v>
      </c>
      <c r="E152" s="32" t="s">
        <v>10</v>
      </c>
      <c r="F152" s="33" t="s">
        <v>28</v>
      </c>
      <c r="G152" s="34">
        <f t="shared" si="18"/>
        <v>70</v>
      </c>
      <c r="H152" s="34">
        <f t="shared" si="18"/>
        <v>0</v>
      </c>
      <c r="I152" s="16">
        <f t="shared" si="17"/>
        <v>0</v>
      </c>
    </row>
    <row r="153" spans="2:9" ht="31.5">
      <c r="B153" s="32" t="s">
        <v>55</v>
      </c>
      <c r="C153" s="32" t="s">
        <v>27</v>
      </c>
      <c r="D153" s="32" t="s">
        <v>127</v>
      </c>
      <c r="E153" s="32" t="s">
        <v>49</v>
      </c>
      <c r="F153" s="33" t="s">
        <v>104</v>
      </c>
      <c r="G153" s="34">
        <f t="shared" si="18"/>
        <v>70</v>
      </c>
      <c r="H153" s="34">
        <f t="shared" si="18"/>
        <v>0</v>
      </c>
      <c r="I153" s="16">
        <f t="shared" si="17"/>
        <v>0</v>
      </c>
    </row>
    <row r="154" spans="2:9" ht="31.5">
      <c r="B154" s="32" t="s">
        <v>55</v>
      </c>
      <c r="C154" s="32" t="s">
        <v>27</v>
      </c>
      <c r="D154" s="32" t="s">
        <v>127</v>
      </c>
      <c r="E154" s="32" t="s">
        <v>63</v>
      </c>
      <c r="F154" s="33" t="s">
        <v>64</v>
      </c>
      <c r="G154" s="34">
        <f t="shared" si="18"/>
        <v>70</v>
      </c>
      <c r="H154" s="34">
        <f t="shared" si="18"/>
        <v>0</v>
      </c>
      <c r="I154" s="16">
        <f t="shared" si="17"/>
        <v>0</v>
      </c>
    </row>
    <row r="155" spans="2:9" ht="15.75">
      <c r="B155" s="32" t="s">
        <v>55</v>
      </c>
      <c r="C155" s="32" t="s">
        <v>27</v>
      </c>
      <c r="D155" s="32" t="s">
        <v>127</v>
      </c>
      <c r="E155" s="32" t="s">
        <v>40</v>
      </c>
      <c r="F155" s="33" t="s">
        <v>140</v>
      </c>
      <c r="G155" s="34">
        <v>70</v>
      </c>
      <c r="H155" s="34">
        <v>0</v>
      </c>
      <c r="I155" s="16">
        <f t="shared" si="17"/>
        <v>0</v>
      </c>
    </row>
    <row r="156" spans="2:9" ht="15.75">
      <c r="B156" s="32" t="s">
        <v>55</v>
      </c>
      <c r="C156" s="32" t="s">
        <v>27</v>
      </c>
      <c r="D156" s="32" t="s">
        <v>81</v>
      </c>
      <c r="E156" s="32" t="s">
        <v>10</v>
      </c>
      <c r="F156" s="33" t="s">
        <v>82</v>
      </c>
      <c r="G156" s="34">
        <f>G157</f>
        <v>90</v>
      </c>
      <c r="H156" s="34">
        <f>H157</f>
        <v>0</v>
      </c>
      <c r="I156" s="16">
        <f t="shared" si="17"/>
        <v>0</v>
      </c>
    </row>
    <row r="157" spans="2:9" ht="15.75">
      <c r="B157" s="32" t="s">
        <v>55</v>
      </c>
      <c r="C157" s="32" t="s">
        <v>27</v>
      </c>
      <c r="D157" s="32" t="s">
        <v>128</v>
      </c>
      <c r="E157" s="32" t="s">
        <v>10</v>
      </c>
      <c r="F157" s="33" t="s">
        <v>28</v>
      </c>
      <c r="G157" s="34">
        <f>G158+G161</f>
        <v>90</v>
      </c>
      <c r="H157" s="34">
        <f>H158+H161</f>
        <v>0</v>
      </c>
      <c r="I157" s="16">
        <f t="shared" si="17"/>
        <v>0</v>
      </c>
    </row>
    <row r="158" spans="2:9" ht="31.5">
      <c r="B158" s="32" t="s">
        <v>55</v>
      </c>
      <c r="C158" s="32" t="s">
        <v>27</v>
      </c>
      <c r="D158" s="32" t="s">
        <v>128</v>
      </c>
      <c r="E158" s="32" t="s">
        <v>49</v>
      </c>
      <c r="F158" s="33" t="s">
        <v>104</v>
      </c>
      <c r="G158" s="34">
        <f>G159</f>
        <v>45</v>
      </c>
      <c r="H158" s="34">
        <f>H159</f>
        <v>0</v>
      </c>
      <c r="I158" s="16">
        <f t="shared" si="17"/>
        <v>0</v>
      </c>
    </row>
    <row r="159" spans="2:9" ht="31.5">
      <c r="B159" s="32" t="s">
        <v>55</v>
      </c>
      <c r="C159" s="32" t="s">
        <v>27</v>
      </c>
      <c r="D159" s="32" t="s">
        <v>128</v>
      </c>
      <c r="E159" s="32" t="s">
        <v>63</v>
      </c>
      <c r="F159" s="33" t="s">
        <v>64</v>
      </c>
      <c r="G159" s="34">
        <f>G160</f>
        <v>45</v>
      </c>
      <c r="H159" s="34">
        <f>H160</f>
        <v>0</v>
      </c>
      <c r="I159" s="16">
        <f t="shared" si="17"/>
        <v>0</v>
      </c>
    </row>
    <row r="160" spans="2:9" ht="15.75">
      <c r="B160" s="32" t="s">
        <v>55</v>
      </c>
      <c r="C160" s="32" t="s">
        <v>27</v>
      </c>
      <c r="D160" s="32" t="s">
        <v>128</v>
      </c>
      <c r="E160" s="32" t="s">
        <v>40</v>
      </c>
      <c r="F160" s="33" t="s">
        <v>140</v>
      </c>
      <c r="G160" s="34">
        <v>45</v>
      </c>
      <c r="H160" s="34">
        <v>0</v>
      </c>
      <c r="I160" s="16">
        <f t="shared" si="17"/>
        <v>0</v>
      </c>
    </row>
    <row r="161" spans="2:9" ht="15.75">
      <c r="B161" s="32" t="s">
        <v>55</v>
      </c>
      <c r="C161" s="32" t="s">
        <v>27</v>
      </c>
      <c r="D161" s="32" t="s">
        <v>128</v>
      </c>
      <c r="E161" s="32" t="s">
        <v>106</v>
      </c>
      <c r="F161" s="33" t="s">
        <v>108</v>
      </c>
      <c r="G161" s="34">
        <f>G162</f>
        <v>45</v>
      </c>
      <c r="H161" s="34">
        <f>H162</f>
        <v>0</v>
      </c>
      <c r="I161" s="16">
        <f t="shared" si="17"/>
        <v>0</v>
      </c>
    </row>
    <row r="162" spans="2:9" ht="15.75">
      <c r="B162" s="32" t="s">
        <v>55</v>
      </c>
      <c r="C162" s="32" t="s">
        <v>27</v>
      </c>
      <c r="D162" s="32" t="s">
        <v>128</v>
      </c>
      <c r="E162" s="32" t="s">
        <v>107</v>
      </c>
      <c r="F162" s="33" t="s">
        <v>109</v>
      </c>
      <c r="G162" s="34">
        <v>45</v>
      </c>
      <c r="H162" s="34">
        <v>0</v>
      </c>
      <c r="I162" s="16">
        <f t="shared" si="17"/>
        <v>0</v>
      </c>
    </row>
    <row r="163" spans="2:9" ht="15.75">
      <c r="B163" s="32" t="s">
        <v>55</v>
      </c>
      <c r="C163" s="32" t="s">
        <v>27</v>
      </c>
      <c r="D163" s="32" t="s">
        <v>83</v>
      </c>
      <c r="E163" s="32" t="s">
        <v>10</v>
      </c>
      <c r="F163" s="33" t="s">
        <v>84</v>
      </c>
      <c r="G163" s="34">
        <f aca="true" t="shared" si="19" ref="G163:H166">G164</f>
        <v>30</v>
      </c>
      <c r="H163" s="34">
        <f t="shared" si="19"/>
        <v>0</v>
      </c>
      <c r="I163" s="16">
        <f t="shared" si="17"/>
        <v>0</v>
      </c>
    </row>
    <row r="164" spans="2:9" ht="15.75">
      <c r="B164" s="32" t="s">
        <v>55</v>
      </c>
      <c r="C164" s="32" t="s">
        <v>27</v>
      </c>
      <c r="D164" s="32" t="s">
        <v>129</v>
      </c>
      <c r="E164" s="32" t="s">
        <v>10</v>
      </c>
      <c r="F164" s="33" t="s">
        <v>28</v>
      </c>
      <c r="G164" s="34">
        <f t="shared" si="19"/>
        <v>30</v>
      </c>
      <c r="H164" s="34">
        <f t="shared" si="19"/>
        <v>0</v>
      </c>
      <c r="I164" s="16">
        <f t="shared" si="17"/>
        <v>0</v>
      </c>
    </row>
    <row r="165" spans="2:9" ht="31.5">
      <c r="B165" s="32" t="s">
        <v>55</v>
      </c>
      <c r="C165" s="32" t="s">
        <v>27</v>
      </c>
      <c r="D165" s="32" t="s">
        <v>129</v>
      </c>
      <c r="E165" s="32" t="s">
        <v>49</v>
      </c>
      <c r="F165" s="33" t="s">
        <v>104</v>
      </c>
      <c r="G165" s="34">
        <f t="shared" si="19"/>
        <v>30</v>
      </c>
      <c r="H165" s="34">
        <f t="shared" si="19"/>
        <v>0</v>
      </c>
      <c r="I165" s="16">
        <f t="shared" si="17"/>
        <v>0</v>
      </c>
    </row>
    <row r="166" spans="2:9" ht="31.5">
      <c r="B166" s="32" t="s">
        <v>55</v>
      </c>
      <c r="C166" s="32" t="s">
        <v>27</v>
      </c>
      <c r="D166" s="32" t="s">
        <v>129</v>
      </c>
      <c r="E166" s="32" t="s">
        <v>63</v>
      </c>
      <c r="F166" s="33" t="s">
        <v>64</v>
      </c>
      <c r="G166" s="34">
        <f t="shared" si="19"/>
        <v>30</v>
      </c>
      <c r="H166" s="34">
        <f t="shared" si="19"/>
        <v>0</v>
      </c>
      <c r="I166" s="16">
        <f t="shared" si="17"/>
        <v>0</v>
      </c>
    </row>
    <row r="167" spans="2:9" ht="15.75">
      <c r="B167" s="32" t="s">
        <v>55</v>
      </c>
      <c r="C167" s="32" t="s">
        <v>27</v>
      </c>
      <c r="D167" s="32" t="s">
        <v>129</v>
      </c>
      <c r="E167" s="32" t="s">
        <v>40</v>
      </c>
      <c r="F167" s="33" t="s">
        <v>140</v>
      </c>
      <c r="G167" s="34">
        <v>30</v>
      </c>
      <c r="H167" s="34">
        <v>0</v>
      </c>
      <c r="I167" s="16">
        <f t="shared" si="17"/>
        <v>0</v>
      </c>
    </row>
    <row r="168" spans="2:9" ht="31.5">
      <c r="B168" s="32" t="s">
        <v>55</v>
      </c>
      <c r="C168" s="32" t="s">
        <v>27</v>
      </c>
      <c r="D168" s="32" t="s">
        <v>85</v>
      </c>
      <c r="E168" s="32" t="s">
        <v>10</v>
      </c>
      <c r="F168" s="33" t="s">
        <v>183</v>
      </c>
      <c r="G168" s="34">
        <f aca="true" t="shared" si="20" ref="G168:H171">G169</f>
        <v>10</v>
      </c>
      <c r="H168" s="34">
        <f t="shared" si="20"/>
        <v>9.8</v>
      </c>
      <c r="I168" s="16">
        <f t="shared" si="17"/>
        <v>98.00000000000001</v>
      </c>
    </row>
    <row r="169" spans="2:9" ht="15.75">
      <c r="B169" s="32" t="s">
        <v>55</v>
      </c>
      <c r="C169" s="32" t="s">
        <v>27</v>
      </c>
      <c r="D169" s="32" t="s">
        <v>130</v>
      </c>
      <c r="E169" s="32" t="s">
        <v>10</v>
      </c>
      <c r="F169" s="33" t="s">
        <v>28</v>
      </c>
      <c r="G169" s="34">
        <f t="shared" si="20"/>
        <v>10</v>
      </c>
      <c r="H169" s="34">
        <f t="shared" si="20"/>
        <v>9.8</v>
      </c>
      <c r="I169" s="16">
        <f t="shared" si="17"/>
        <v>98.00000000000001</v>
      </c>
    </row>
    <row r="170" spans="2:9" ht="31.5">
      <c r="B170" s="32" t="s">
        <v>55</v>
      </c>
      <c r="C170" s="32" t="s">
        <v>27</v>
      </c>
      <c r="D170" s="32" t="s">
        <v>130</v>
      </c>
      <c r="E170" s="32" t="s">
        <v>49</v>
      </c>
      <c r="F170" s="33" t="s">
        <v>104</v>
      </c>
      <c r="G170" s="34">
        <f t="shared" si="20"/>
        <v>10</v>
      </c>
      <c r="H170" s="34">
        <f t="shared" si="20"/>
        <v>9.8</v>
      </c>
      <c r="I170" s="16">
        <f t="shared" si="17"/>
        <v>98.00000000000001</v>
      </c>
    </row>
    <row r="171" spans="2:9" ht="31.5">
      <c r="B171" s="32" t="s">
        <v>55</v>
      </c>
      <c r="C171" s="32" t="s">
        <v>27</v>
      </c>
      <c r="D171" s="32" t="s">
        <v>130</v>
      </c>
      <c r="E171" s="32" t="s">
        <v>63</v>
      </c>
      <c r="F171" s="33" t="s">
        <v>64</v>
      </c>
      <c r="G171" s="34">
        <f t="shared" si="20"/>
        <v>10</v>
      </c>
      <c r="H171" s="34">
        <f t="shared" si="20"/>
        <v>9.8</v>
      </c>
      <c r="I171" s="16">
        <f t="shared" si="17"/>
        <v>98.00000000000001</v>
      </c>
    </row>
    <row r="172" spans="2:9" ht="15.75">
      <c r="B172" s="32" t="s">
        <v>55</v>
      </c>
      <c r="C172" s="32" t="s">
        <v>27</v>
      </c>
      <c r="D172" s="32" t="s">
        <v>130</v>
      </c>
      <c r="E172" s="32" t="s">
        <v>40</v>
      </c>
      <c r="F172" s="33" t="s">
        <v>140</v>
      </c>
      <c r="G172" s="34">
        <v>10</v>
      </c>
      <c r="H172" s="34">
        <v>9.8</v>
      </c>
      <c r="I172" s="16">
        <f t="shared" si="17"/>
        <v>98.00000000000001</v>
      </c>
    </row>
    <row r="173" spans="2:9" ht="15.75">
      <c r="B173" s="32" t="s">
        <v>55</v>
      </c>
      <c r="C173" s="32" t="s">
        <v>27</v>
      </c>
      <c r="D173" s="32" t="s">
        <v>86</v>
      </c>
      <c r="E173" s="32" t="s">
        <v>10</v>
      </c>
      <c r="F173" s="33" t="s">
        <v>87</v>
      </c>
      <c r="G173" s="34">
        <f aca="true" t="shared" si="21" ref="G173:H176">G174</f>
        <v>85</v>
      </c>
      <c r="H173" s="34">
        <f t="shared" si="21"/>
        <v>85</v>
      </c>
      <c r="I173" s="16">
        <f t="shared" si="17"/>
        <v>100</v>
      </c>
    </row>
    <row r="174" spans="2:9" ht="15.75">
      <c r="B174" s="32" t="s">
        <v>55</v>
      </c>
      <c r="C174" s="32" t="s">
        <v>27</v>
      </c>
      <c r="D174" s="32" t="s">
        <v>131</v>
      </c>
      <c r="E174" s="32" t="s">
        <v>10</v>
      </c>
      <c r="F174" s="33" t="s">
        <v>28</v>
      </c>
      <c r="G174" s="34">
        <f t="shared" si="21"/>
        <v>85</v>
      </c>
      <c r="H174" s="34">
        <f t="shared" si="21"/>
        <v>85</v>
      </c>
      <c r="I174" s="16">
        <f t="shared" si="17"/>
        <v>100</v>
      </c>
    </row>
    <row r="175" spans="2:9" ht="31.5">
      <c r="B175" s="32" t="s">
        <v>55</v>
      </c>
      <c r="C175" s="32" t="s">
        <v>27</v>
      </c>
      <c r="D175" s="32" t="s">
        <v>131</v>
      </c>
      <c r="E175" s="32" t="s">
        <v>49</v>
      </c>
      <c r="F175" s="33" t="s">
        <v>104</v>
      </c>
      <c r="G175" s="34">
        <f t="shared" si="21"/>
        <v>85</v>
      </c>
      <c r="H175" s="34">
        <f t="shared" si="21"/>
        <v>85</v>
      </c>
      <c r="I175" s="16">
        <f t="shared" si="17"/>
        <v>100</v>
      </c>
    </row>
    <row r="176" spans="2:9" ht="31.5">
      <c r="B176" s="32" t="s">
        <v>55</v>
      </c>
      <c r="C176" s="32" t="s">
        <v>27</v>
      </c>
      <c r="D176" s="32" t="s">
        <v>131</v>
      </c>
      <c r="E176" s="32" t="s">
        <v>63</v>
      </c>
      <c r="F176" s="33" t="s">
        <v>64</v>
      </c>
      <c r="G176" s="34">
        <f t="shared" si="21"/>
        <v>85</v>
      </c>
      <c r="H176" s="34">
        <f t="shared" si="21"/>
        <v>85</v>
      </c>
      <c r="I176" s="16">
        <f t="shared" si="17"/>
        <v>100</v>
      </c>
    </row>
    <row r="177" spans="2:9" ht="15.75">
      <c r="B177" s="32" t="s">
        <v>55</v>
      </c>
      <c r="C177" s="32" t="s">
        <v>27</v>
      </c>
      <c r="D177" s="32" t="s">
        <v>131</v>
      </c>
      <c r="E177" s="32" t="s">
        <v>40</v>
      </c>
      <c r="F177" s="33" t="s">
        <v>140</v>
      </c>
      <c r="G177" s="34">
        <v>85</v>
      </c>
      <c r="H177" s="34">
        <v>85</v>
      </c>
      <c r="I177" s="16">
        <f t="shared" si="17"/>
        <v>100</v>
      </c>
    </row>
    <row r="178" spans="2:9" ht="15.75">
      <c r="B178" s="32" t="s">
        <v>55</v>
      </c>
      <c r="C178" s="32" t="s">
        <v>29</v>
      </c>
      <c r="D178" s="32" t="s">
        <v>10</v>
      </c>
      <c r="E178" s="32" t="s">
        <v>10</v>
      </c>
      <c r="F178" s="33" t="s">
        <v>46</v>
      </c>
      <c r="G178" s="34">
        <f>G179</f>
        <v>5035.799999999999</v>
      </c>
      <c r="H178" s="34">
        <f>H179</f>
        <v>4138.3</v>
      </c>
      <c r="I178" s="16">
        <f t="shared" si="17"/>
        <v>82.17760832439734</v>
      </c>
    </row>
    <row r="179" spans="2:9" ht="15.75">
      <c r="B179" s="32" t="s">
        <v>55</v>
      </c>
      <c r="C179" s="32" t="s">
        <v>31</v>
      </c>
      <c r="D179" s="32" t="s">
        <v>10</v>
      </c>
      <c r="E179" s="32" t="s">
        <v>10</v>
      </c>
      <c r="F179" s="33" t="s">
        <v>30</v>
      </c>
      <c r="G179" s="34">
        <f>G180+G185</f>
        <v>5035.799999999999</v>
      </c>
      <c r="H179" s="34">
        <f>H180+H185</f>
        <v>4138.3</v>
      </c>
      <c r="I179" s="16">
        <f t="shared" si="17"/>
        <v>82.17760832439734</v>
      </c>
    </row>
    <row r="180" spans="2:9" ht="45" customHeight="1">
      <c r="B180" s="32" t="s">
        <v>55</v>
      </c>
      <c r="C180" s="32" t="s">
        <v>31</v>
      </c>
      <c r="D180" s="32" t="s">
        <v>72</v>
      </c>
      <c r="E180" s="32"/>
      <c r="F180" s="33" t="s">
        <v>176</v>
      </c>
      <c r="G180" s="34">
        <f aca="true" t="shared" si="22" ref="G180:H183">G181</f>
        <v>3100.7</v>
      </c>
      <c r="H180" s="34">
        <f t="shared" si="22"/>
        <v>3027</v>
      </c>
      <c r="I180" s="16">
        <f t="shared" si="17"/>
        <v>97.623117360596</v>
      </c>
    </row>
    <row r="181" spans="2:9" ht="31.5" customHeight="1">
      <c r="B181" s="32" t="s">
        <v>55</v>
      </c>
      <c r="C181" s="32" t="s">
        <v>31</v>
      </c>
      <c r="D181" s="32" t="s">
        <v>218</v>
      </c>
      <c r="E181" s="32"/>
      <c r="F181" s="33" t="s">
        <v>219</v>
      </c>
      <c r="G181" s="34">
        <f t="shared" si="22"/>
        <v>3100.7</v>
      </c>
      <c r="H181" s="34">
        <f t="shared" si="22"/>
        <v>3027</v>
      </c>
      <c r="I181" s="16">
        <f t="shared" si="17"/>
        <v>97.623117360596</v>
      </c>
    </row>
    <row r="182" spans="2:9" ht="33" customHeight="1">
      <c r="B182" s="32" t="s">
        <v>55</v>
      </c>
      <c r="C182" s="32" t="s">
        <v>31</v>
      </c>
      <c r="D182" s="32" t="s">
        <v>218</v>
      </c>
      <c r="E182" s="32" t="s">
        <v>49</v>
      </c>
      <c r="F182" s="33" t="s">
        <v>104</v>
      </c>
      <c r="G182" s="34">
        <f t="shared" si="22"/>
        <v>3100.7</v>
      </c>
      <c r="H182" s="34">
        <f t="shared" si="22"/>
        <v>3027</v>
      </c>
      <c r="I182" s="16">
        <f t="shared" si="17"/>
        <v>97.623117360596</v>
      </c>
    </row>
    <row r="183" spans="2:9" ht="31.5">
      <c r="B183" s="32" t="s">
        <v>55</v>
      </c>
      <c r="C183" s="32" t="s">
        <v>31</v>
      </c>
      <c r="D183" s="32" t="s">
        <v>218</v>
      </c>
      <c r="E183" s="32" t="s">
        <v>63</v>
      </c>
      <c r="F183" s="33" t="s">
        <v>64</v>
      </c>
      <c r="G183" s="34">
        <f t="shared" si="22"/>
        <v>3100.7</v>
      </c>
      <c r="H183" s="34">
        <f t="shared" si="22"/>
        <v>3027</v>
      </c>
      <c r="I183" s="16">
        <f t="shared" si="17"/>
        <v>97.623117360596</v>
      </c>
    </row>
    <row r="184" spans="2:9" ht="15.75">
      <c r="B184" s="32" t="s">
        <v>55</v>
      </c>
      <c r="C184" s="32" t="s">
        <v>31</v>
      </c>
      <c r="D184" s="32" t="s">
        <v>218</v>
      </c>
      <c r="E184" s="32" t="s">
        <v>40</v>
      </c>
      <c r="F184" s="33" t="s">
        <v>140</v>
      </c>
      <c r="G184" s="34">
        <v>3100.7</v>
      </c>
      <c r="H184" s="34">
        <v>3027</v>
      </c>
      <c r="I184" s="16">
        <f t="shared" si="17"/>
        <v>97.623117360596</v>
      </c>
    </row>
    <row r="185" spans="2:9" ht="47.25">
      <c r="B185" s="32" t="s">
        <v>55</v>
      </c>
      <c r="C185" s="32" t="s">
        <v>31</v>
      </c>
      <c r="D185" s="32" t="s">
        <v>88</v>
      </c>
      <c r="E185" s="32" t="s">
        <v>10</v>
      </c>
      <c r="F185" s="33" t="s">
        <v>184</v>
      </c>
      <c r="G185" s="34">
        <f aca="true" t="shared" si="23" ref="G185:H189">G186</f>
        <v>1935.1</v>
      </c>
      <c r="H185" s="34">
        <f t="shared" si="23"/>
        <v>1111.3</v>
      </c>
      <c r="I185" s="16">
        <f t="shared" si="17"/>
        <v>57.428556663738306</v>
      </c>
    </row>
    <row r="186" spans="2:9" ht="30" customHeight="1">
      <c r="B186" s="32" t="s">
        <v>55</v>
      </c>
      <c r="C186" s="32" t="s">
        <v>31</v>
      </c>
      <c r="D186" s="32" t="s">
        <v>89</v>
      </c>
      <c r="E186" s="32" t="s">
        <v>10</v>
      </c>
      <c r="F186" s="33" t="s">
        <v>90</v>
      </c>
      <c r="G186" s="34">
        <f t="shared" si="23"/>
        <v>1935.1</v>
      </c>
      <c r="H186" s="34">
        <f t="shared" si="23"/>
        <v>1111.3</v>
      </c>
      <c r="I186" s="16">
        <f t="shared" si="17"/>
        <v>57.428556663738306</v>
      </c>
    </row>
    <row r="187" spans="2:9" ht="22.5" customHeight="1">
      <c r="B187" s="32" t="s">
        <v>55</v>
      </c>
      <c r="C187" s="32" t="s">
        <v>31</v>
      </c>
      <c r="D187" s="32" t="s">
        <v>132</v>
      </c>
      <c r="E187" s="32" t="s">
        <v>10</v>
      </c>
      <c r="F187" s="33" t="s">
        <v>91</v>
      </c>
      <c r="G187" s="34">
        <f t="shared" si="23"/>
        <v>1935.1</v>
      </c>
      <c r="H187" s="34">
        <f t="shared" si="23"/>
        <v>1111.3</v>
      </c>
      <c r="I187" s="16">
        <f t="shared" si="17"/>
        <v>57.428556663738306</v>
      </c>
    </row>
    <row r="188" spans="2:9" ht="31.5">
      <c r="B188" s="32" t="s">
        <v>55</v>
      </c>
      <c r="C188" s="32" t="s">
        <v>31</v>
      </c>
      <c r="D188" s="32" t="s">
        <v>132</v>
      </c>
      <c r="E188" s="32" t="s">
        <v>49</v>
      </c>
      <c r="F188" s="33" t="s">
        <v>104</v>
      </c>
      <c r="G188" s="34">
        <f t="shared" si="23"/>
        <v>1935.1</v>
      </c>
      <c r="H188" s="34">
        <f t="shared" si="23"/>
        <v>1111.3</v>
      </c>
      <c r="I188" s="16">
        <f t="shared" si="17"/>
        <v>57.428556663738306</v>
      </c>
    </row>
    <row r="189" spans="2:9" ht="31.5">
      <c r="B189" s="32" t="s">
        <v>55</v>
      </c>
      <c r="C189" s="32" t="s">
        <v>31</v>
      </c>
      <c r="D189" s="32" t="s">
        <v>132</v>
      </c>
      <c r="E189" s="32" t="s">
        <v>63</v>
      </c>
      <c r="F189" s="33" t="s">
        <v>64</v>
      </c>
      <c r="G189" s="34">
        <f t="shared" si="23"/>
        <v>1935.1</v>
      </c>
      <c r="H189" s="34">
        <f t="shared" si="23"/>
        <v>1111.3</v>
      </c>
      <c r="I189" s="16">
        <f t="shared" si="17"/>
        <v>57.428556663738306</v>
      </c>
    </row>
    <row r="190" spans="2:9" ht="15.75">
      <c r="B190" s="32" t="s">
        <v>55</v>
      </c>
      <c r="C190" s="32" t="s">
        <v>31</v>
      </c>
      <c r="D190" s="32" t="s">
        <v>132</v>
      </c>
      <c r="E190" s="32" t="s">
        <v>40</v>
      </c>
      <c r="F190" s="33" t="s">
        <v>140</v>
      </c>
      <c r="G190" s="34">
        <v>1935.1</v>
      </c>
      <c r="H190" s="34">
        <v>1111.3</v>
      </c>
      <c r="I190" s="16">
        <f t="shared" si="17"/>
        <v>57.428556663738306</v>
      </c>
    </row>
    <row r="191" spans="2:9" ht="15.75">
      <c r="B191" s="32" t="s">
        <v>55</v>
      </c>
      <c r="C191" s="32" t="s">
        <v>110</v>
      </c>
      <c r="D191" s="32"/>
      <c r="E191" s="32"/>
      <c r="F191" s="33" t="s">
        <v>185</v>
      </c>
      <c r="G191" s="34">
        <f aca="true" t="shared" si="24" ref="G191:H197">G192</f>
        <v>680.1</v>
      </c>
      <c r="H191" s="34">
        <f t="shared" si="24"/>
        <v>680.1</v>
      </c>
      <c r="I191" s="16">
        <f t="shared" si="17"/>
        <v>100</v>
      </c>
    </row>
    <row r="192" spans="2:9" ht="15.75">
      <c r="B192" s="32" t="s">
        <v>55</v>
      </c>
      <c r="C192" s="32" t="s">
        <v>111</v>
      </c>
      <c r="D192" s="32"/>
      <c r="E192" s="32"/>
      <c r="F192" s="33" t="s">
        <v>112</v>
      </c>
      <c r="G192" s="34">
        <f t="shared" si="24"/>
        <v>680.1</v>
      </c>
      <c r="H192" s="34">
        <f t="shared" si="24"/>
        <v>680.1</v>
      </c>
      <c r="I192" s="16">
        <f t="shared" si="17"/>
        <v>100</v>
      </c>
    </row>
    <row r="193" spans="2:9" ht="63">
      <c r="B193" s="32" t="s">
        <v>55</v>
      </c>
      <c r="C193" s="32" t="s">
        <v>111</v>
      </c>
      <c r="D193" s="32" t="s">
        <v>67</v>
      </c>
      <c r="E193" s="32"/>
      <c r="F193" s="33" t="s">
        <v>162</v>
      </c>
      <c r="G193" s="34">
        <f t="shared" si="24"/>
        <v>680.1</v>
      </c>
      <c r="H193" s="34">
        <f t="shared" si="24"/>
        <v>680.1</v>
      </c>
      <c r="I193" s="16">
        <f t="shared" si="17"/>
        <v>100</v>
      </c>
    </row>
    <row r="194" spans="2:9" ht="63">
      <c r="B194" s="32" t="s">
        <v>55</v>
      </c>
      <c r="C194" s="32" t="s">
        <v>111</v>
      </c>
      <c r="D194" s="32" t="s">
        <v>113</v>
      </c>
      <c r="E194" s="32"/>
      <c r="F194" s="33" t="s">
        <v>186</v>
      </c>
      <c r="G194" s="34">
        <f t="shared" si="24"/>
        <v>680.1</v>
      </c>
      <c r="H194" s="34">
        <f t="shared" si="24"/>
        <v>680.1</v>
      </c>
      <c r="I194" s="16">
        <f t="shared" si="17"/>
        <v>100</v>
      </c>
    </row>
    <row r="195" spans="2:9" ht="15.75">
      <c r="B195" s="32" t="s">
        <v>55</v>
      </c>
      <c r="C195" s="32" t="s">
        <v>111</v>
      </c>
      <c r="D195" s="32" t="s">
        <v>133</v>
      </c>
      <c r="E195" s="32"/>
      <c r="F195" s="33" t="s">
        <v>114</v>
      </c>
      <c r="G195" s="34">
        <f t="shared" si="24"/>
        <v>680.1</v>
      </c>
      <c r="H195" s="34">
        <f t="shared" si="24"/>
        <v>680.1</v>
      </c>
      <c r="I195" s="16">
        <f t="shared" si="17"/>
        <v>100</v>
      </c>
    </row>
    <row r="196" spans="2:9" ht="15.75">
      <c r="B196" s="32" t="s">
        <v>55</v>
      </c>
      <c r="C196" s="32" t="s">
        <v>111</v>
      </c>
      <c r="D196" s="32" t="s">
        <v>133</v>
      </c>
      <c r="E196" s="32" t="s">
        <v>106</v>
      </c>
      <c r="F196" s="33" t="s">
        <v>108</v>
      </c>
      <c r="G196" s="34">
        <f t="shared" si="24"/>
        <v>680.1</v>
      </c>
      <c r="H196" s="34">
        <f t="shared" si="24"/>
        <v>680.1</v>
      </c>
      <c r="I196" s="16">
        <f t="shared" si="17"/>
        <v>100</v>
      </c>
    </row>
    <row r="197" spans="2:9" ht="15.75">
      <c r="B197" s="32" t="s">
        <v>55</v>
      </c>
      <c r="C197" s="32" t="s">
        <v>111</v>
      </c>
      <c r="D197" s="32" t="s">
        <v>133</v>
      </c>
      <c r="E197" s="32" t="s">
        <v>115</v>
      </c>
      <c r="F197" s="33" t="s">
        <v>116</v>
      </c>
      <c r="G197" s="34">
        <f t="shared" si="24"/>
        <v>680.1</v>
      </c>
      <c r="H197" s="34">
        <f t="shared" si="24"/>
        <v>680.1</v>
      </c>
      <c r="I197" s="16">
        <f t="shared" si="17"/>
        <v>100</v>
      </c>
    </row>
    <row r="198" spans="2:9" ht="15.75">
      <c r="B198" s="32" t="s">
        <v>55</v>
      </c>
      <c r="C198" s="32" t="s">
        <v>111</v>
      </c>
      <c r="D198" s="32" t="s">
        <v>133</v>
      </c>
      <c r="E198" s="32" t="s">
        <v>117</v>
      </c>
      <c r="F198" s="33" t="s">
        <v>118</v>
      </c>
      <c r="G198" s="34">
        <v>680.1</v>
      </c>
      <c r="H198" s="34">
        <v>680.1</v>
      </c>
      <c r="I198" s="16">
        <f t="shared" si="17"/>
        <v>100</v>
      </c>
    </row>
    <row r="199" spans="2:9" ht="15.75">
      <c r="B199" s="32" t="s">
        <v>55</v>
      </c>
      <c r="C199" s="32" t="s">
        <v>33</v>
      </c>
      <c r="D199" s="32" t="s">
        <v>10</v>
      </c>
      <c r="E199" s="32" t="s">
        <v>10</v>
      </c>
      <c r="F199" s="33" t="s">
        <v>32</v>
      </c>
      <c r="G199" s="34">
        <f aca="true" t="shared" si="25" ref="G199:H208">G200</f>
        <v>495</v>
      </c>
      <c r="H199" s="34">
        <f t="shared" si="25"/>
        <v>26.6</v>
      </c>
      <c r="I199" s="16">
        <f t="shared" si="17"/>
        <v>5.373737373737375</v>
      </c>
    </row>
    <row r="200" spans="2:9" ht="15.75">
      <c r="B200" s="32" t="s">
        <v>55</v>
      </c>
      <c r="C200" s="32" t="s">
        <v>35</v>
      </c>
      <c r="D200" s="32" t="s">
        <v>10</v>
      </c>
      <c r="E200" s="32" t="s">
        <v>10</v>
      </c>
      <c r="F200" s="33" t="s">
        <v>34</v>
      </c>
      <c r="G200" s="34">
        <f t="shared" si="25"/>
        <v>495</v>
      </c>
      <c r="H200" s="34">
        <f t="shared" si="25"/>
        <v>26.6</v>
      </c>
      <c r="I200" s="16">
        <f t="shared" si="17"/>
        <v>5.373737373737375</v>
      </c>
    </row>
    <row r="201" spans="2:9" ht="47.25">
      <c r="B201" s="32" t="s">
        <v>55</v>
      </c>
      <c r="C201" s="32" t="s">
        <v>35</v>
      </c>
      <c r="D201" s="32" t="s">
        <v>88</v>
      </c>
      <c r="E201" s="32" t="s">
        <v>10</v>
      </c>
      <c r="F201" s="33" t="s">
        <v>184</v>
      </c>
      <c r="G201" s="34">
        <f t="shared" si="25"/>
        <v>495</v>
      </c>
      <c r="H201" s="34">
        <f t="shared" si="25"/>
        <v>26.6</v>
      </c>
      <c r="I201" s="16">
        <f t="shared" si="17"/>
        <v>5.373737373737375</v>
      </c>
    </row>
    <row r="202" spans="2:9" ht="31.5">
      <c r="B202" s="32" t="s">
        <v>55</v>
      </c>
      <c r="C202" s="32" t="s">
        <v>35</v>
      </c>
      <c r="D202" s="32" t="s">
        <v>92</v>
      </c>
      <c r="E202" s="32" t="s">
        <v>10</v>
      </c>
      <c r="F202" s="33" t="s">
        <v>93</v>
      </c>
      <c r="G202" s="34">
        <f t="shared" si="25"/>
        <v>495</v>
      </c>
      <c r="H202" s="34">
        <f t="shared" si="25"/>
        <v>26.6</v>
      </c>
      <c r="I202" s="16">
        <f t="shared" si="17"/>
        <v>5.373737373737375</v>
      </c>
    </row>
    <row r="203" spans="2:9" ht="27.75" customHeight="1">
      <c r="B203" s="32" t="s">
        <v>55</v>
      </c>
      <c r="C203" s="32" t="s">
        <v>35</v>
      </c>
      <c r="D203" s="32" t="s">
        <v>134</v>
      </c>
      <c r="E203" s="32" t="s">
        <v>10</v>
      </c>
      <c r="F203" s="33" t="s">
        <v>38</v>
      </c>
      <c r="G203" s="34">
        <f>G204+G207</f>
        <v>495</v>
      </c>
      <c r="H203" s="34">
        <f>H204+H207</f>
        <v>26.6</v>
      </c>
      <c r="I203" s="16">
        <f t="shared" si="17"/>
        <v>5.373737373737375</v>
      </c>
    </row>
    <row r="204" spans="2:9" ht="93.75" customHeight="1">
      <c r="B204" s="32" t="s">
        <v>55</v>
      </c>
      <c r="C204" s="32" t="s">
        <v>35</v>
      </c>
      <c r="D204" s="32" t="s">
        <v>134</v>
      </c>
      <c r="E204" s="32" t="s">
        <v>48</v>
      </c>
      <c r="F204" s="33" t="s">
        <v>47</v>
      </c>
      <c r="G204" s="34">
        <f>G205</f>
        <v>60</v>
      </c>
      <c r="H204" s="34">
        <f>H205</f>
        <v>9</v>
      </c>
      <c r="I204" s="16">
        <f t="shared" si="17"/>
        <v>15</v>
      </c>
    </row>
    <row r="205" spans="2:9" ht="56.25" customHeight="1">
      <c r="B205" s="32" t="s">
        <v>55</v>
      </c>
      <c r="C205" s="32" t="s">
        <v>35</v>
      </c>
      <c r="D205" s="32" t="s">
        <v>134</v>
      </c>
      <c r="E205" s="32" t="s">
        <v>59</v>
      </c>
      <c r="F205" s="33" t="s">
        <v>60</v>
      </c>
      <c r="G205" s="34">
        <f>G206</f>
        <v>60</v>
      </c>
      <c r="H205" s="34">
        <f>H206</f>
        <v>9</v>
      </c>
      <c r="I205" s="16">
        <f t="shared" si="17"/>
        <v>15</v>
      </c>
    </row>
    <row r="206" spans="2:9" ht="92.25" customHeight="1">
      <c r="B206" s="32" t="s">
        <v>55</v>
      </c>
      <c r="C206" s="32" t="s">
        <v>35</v>
      </c>
      <c r="D206" s="32" t="s">
        <v>134</v>
      </c>
      <c r="E206" s="32" t="s">
        <v>194</v>
      </c>
      <c r="F206" s="33" t="s">
        <v>196</v>
      </c>
      <c r="G206" s="34">
        <v>60</v>
      </c>
      <c r="H206" s="34">
        <v>9</v>
      </c>
      <c r="I206" s="16">
        <f t="shared" si="17"/>
        <v>15</v>
      </c>
    </row>
    <row r="207" spans="2:9" ht="34.5" customHeight="1">
      <c r="B207" s="32" t="s">
        <v>55</v>
      </c>
      <c r="C207" s="32" t="s">
        <v>35</v>
      </c>
      <c r="D207" s="32" t="s">
        <v>134</v>
      </c>
      <c r="E207" s="32" t="s">
        <v>49</v>
      </c>
      <c r="F207" s="33" t="s">
        <v>104</v>
      </c>
      <c r="G207" s="34">
        <f t="shared" si="25"/>
        <v>435</v>
      </c>
      <c r="H207" s="34">
        <f t="shared" si="25"/>
        <v>17.6</v>
      </c>
      <c r="I207" s="16">
        <f t="shared" si="17"/>
        <v>4.045977011494253</v>
      </c>
    </row>
    <row r="208" spans="2:9" ht="31.5" customHeight="1">
      <c r="B208" s="32" t="s">
        <v>55</v>
      </c>
      <c r="C208" s="32" t="s">
        <v>35</v>
      </c>
      <c r="D208" s="32" t="s">
        <v>134</v>
      </c>
      <c r="E208" s="32" t="s">
        <v>63</v>
      </c>
      <c r="F208" s="33" t="s">
        <v>64</v>
      </c>
      <c r="G208" s="34">
        <f t="shared" si="25"/>
        <v>435</v>
      </c>
      <c r="H208" s="34">
        <f t="shared" si="25"/>
        <v>17.6</v>
      </c>
      <c r="I208" s="16">
        <f t="shared" si="17"/>
        <v>4.045977011494253</v>
      </c>
    </row>
    <row r="209" spans="2:9" ht="24" customHeight="1">
      <c r="B209" s="32" t="s">
        <v>55</v>
      </c>
      <c r="C209" s="32" t="s">
        <v>35</v>
      </c>
      <c r="D209" s="32" t="s">
        <v>134</v>
      </c>
      <c r="E209" s="32" t="s">
        <v>40</v>
      </c>
      <c r="F209" s="33" t="s">
        <v>140</v>
      </c>
      <c r="G209" s="34">
        <v>435</v>
      </c>
      <c r="H209" s="34">
        <v>17.6</v>
      </c>
      <c r="I209" s="16">
        <f t="shared" si="17"/>
        <v>4.045977011494253</v>
      </c>
    </row>
    <row r="210" spans="2:9" ht="30.75" customHeight="1">
      <c r="B210" s="12" t="s">
        <v>10</v>
      </c>
      <c r="C210" s="12" t="s">
        <v>10</v>
      </c>
      <c r="D210" s="12" t="s">
        <v>10</v>
      </c>
      <c r="E210" s="12" t="s">
        <v>10</v>
      </c>
      <c r="F210" s="13" t="s">
        <v>36</v>
      </c>
      <c r="G210" s="14">
        <f>G33+G8</f>
        <v>188106.49999999997</v>
      </c>
      <c r="H210" s="14">
        <f>H33+H8</f>
        <v>154697.4</v>
      </c>
      <c r="I210" s="15">
        <f t="shared" si="17"/>
        <v>82.23926339600173</v>
      </c>
    </row>
    <row r="214" spans="2:9" ht="33.75" customHeight="1">
      <c r="B214" s="47" t="s">
        <v>187</v>
      </c>
      <c r="C214" s="47"/>
      <c r="D214" s="47"/>
      <c r="E214" s="47"/>
      <c r="F214" s="35"/>
      <c r="G214" s="48" t="s">
        <v>189</v>
      </c>
      <c r="H214" s="49"/>
      <c r="I214" s="49"/>
    </row>
    <row r="215" spans="6:9" ht="15.75">
      <c r="F215" s="37" t="s">
        <v>188</v>
      </c>
      <c r="G215" s="20"/>
      <c r="H215" s="21"/>
      <c r="I215" s="22"/>
    </row>
    <row r="216" spans="2:9" ht="15.75">
      <c r="B216" s="38"/>
      <c r="C216" s="38"/>
      <c r="D216" s="38"/>
      <c r="E216" s="38"/>
      <c r="F216" s="38"/>
      <c r="G216" s="36"/>
      <c r="H216" s="36"/>
      <c r="I216" s="22"/>
    </row>
    <row r="217" spans="2:9" ht="15.75">
      <c r="B217" s="39" t="s">
        <v>190</v>
      </c>
      <c r="C217" s="39"/>
      <c r="D217" s="39"/>
      <c r="E217" s="39"/>
      <c r="F217" s="35"/>
      <c r="G217" s="36"/>
      <c r="H217" s="40" t="s">
        <v>191</v>
      </c>
      <c r="I217" s="40"/>
    </row>
    <row r="218" spans="2:9" ht="15.75">
      <c r="B218" s="3"/>
      <c r="C218" s="3"/>
      <c r="D218" s="3"/>
      <c r="E218" s="3"/>
      <c r="F218" s="37" t="s">
        <v>188</v>
      </c>
      <c r="G218" s="36"/>
      <c r="H218" s="22"/>
      <c r="I218" s="22"/>
    </row>
    <row r="219" spans="2:9" ht="15.75">
      <c r="B219" s="3"/>
      <c r="C219" s="3"/>
      <c r="D219" s="3"/>
      <c r="E219" s="3"/>
      <c r="F219" s="19"/>
      <c r="G219" s="17"/>
      <c r="H219" s="18"/>
      <c r="I219" s="18"/>
    </row>
    <row r="220" spans="2:9" ht="15.75">
      <c r="B220" s="3"/>
      <c r="C220" s="3"/>
      <c r="D220" s="3"/>
      <c r="E220" s="3"/>
      <c r="F220" s="19"/>
      <c r="G220" s="17"/>
      <c r="H220" s="18"/>
      <c r="I220" s="18"/>
    </row>
    <row r="221" spans="2:8" ht="15.75">
      <c r="B221" s="3"/>
      <c r="C221" s="3"/>
      <c r="D221" s="3"/>
      <c r="E221" s="3"/>
      <c r="F221"/>
      <c r="G221"/>
      <c r="H221" s="3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 s="10"/>
      <c r="C233"/>
      <c r="D233"/>
      <c r="E233"/>
      <c r="F233"/>
      <c r="G233"/>
      <c r="H233"/>
    </row>
    <row r="234" spans="2:8" ht="15.75">
      <c r="B234" s="10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ht="15.75">
      <c r="B247"/>
      <c r="C247"/>
      <c r="D247"/>
      <c r="E247"/>
      <c r="F247"/>
      <c r="G247"/>
      <c r="H247"/>
    </row>
    <row r="248" spans="2:8" ht="15.75">
      <c r="B248"/>
      <c r="C248"/>
      <c r="D248"/>
      <c r="E248"/>
      <c r="F248"/>
      <c r="G248"/>
      <c r="H248"/>
    </row>
    <row r="249" spans="2:8" ht="15.75">
      <c r="B249"/>
      <c r="C249"/>
      <c r="D249"/>
      <c r="E249"/>
      <c r="F249"/>
      <c r="G249"/>
      <c r="H249"/>
    </row>
    <row r="250" spans="2:8" ht="15.75">
      <c r="B250"/>
      <c r="C250"/>
      <c r="D250"/>
      <c r="E250"/>
      <c r="F250"/>
      <c r="G250"/>
      <c r="H250"/>
    </row>
    <row r="251" spans="2:8" ht="15.75">
      <c r="B251"/>
      <c r="C251"/>
      <c r="D251"/>
      <c r="E251"/>
      <c r="F251"/>
      <c r="G251"/>
      <c r="H251"/>
    </row>
    <row r="252" spans="2:8" ht="15.75">
      <c r="B252"/>
      <c r="C252"/>
      <c r="D252"/>
      <c r="E252"/>
      <c r="F252"/>
      <c r="G252"/>
      <c r="H252"/>
    </row>
    <row r="253" spans="2:8" ht="15.75">
      <c r="B253"/>
      <c r="C253"/>
      <c r="D253"/>
      <c r="E253"/>
      <c r="F253"/>
      <c r="G253"/>
      <c r="H253"/>
    </row>
    <row r="254" spans="2:8" s="8" customFormat="1" ht="15.75">
      <c r="B254"/>
      <c r="C254"/>
      <c r="D254"/>
      <c r="E254"/>
      <c r="F254"/>
      <c r="G254"/>
      <c r="H254"/>
    </row>
  </sheetData>
  <sheetProtection/>
  <mergeCells count="9">
    <mergeCell ref="B217:E217"/>
    <mergeCell ref="H217:I217"/>
    <mergeCell ref="G1:I1"/>
    <mergeCell ref="G2:I2"/>
    <mergeCell ref="G3:I3"/>
    <mergeCell ref="H5:I5"/>
    <mergeCell ref="B4:I4"/>
    <mergeCell ref="B214:E214"/>
    <mergeCell ref="G214:I214"/>
  </mergeCells>
  <printOptions/>
  <pageMargins left="0.7874015748031497" right="0.5905511811023623" top="0.7874015748031497" bottom="0.7874015748031497" header="0.5118110236220472" footer="0.31496062992125984"/>
  <pageSetup fitToHeight="0" fitToWidth="1" horizontalDpi="600" verticalDpi="600" orientation="portrait" paperSize="9" scale="61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2021-05-07T04:37:11Z</cp:lastPrinted>
  <dcterms:created xsi:type="dcterms:W3CDTF">2010-11-03T06:40:12Z</dcterms:created>
  <dcterms:modified xsi:type="dcterms:W3CDTF">2021-05-07T04:55:54Z</dcterms:modified>
  <cp:category/>
  <cp:version/>
  <cp:contentType/>
  <cp:contentStatus/>
</cp:coreProperties>
</file>