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рил 5" sheetId="1" r:id="rId1"/>
    <sheet name="Лист2" sheetId="2" r:id="rId2"/>
    <sheet name="Лист3" sheetId="3" r:id="rId3"/>
  </sheets>
  <definedNames>
    <definedName name="_xlnm._FilterDatabase" localSheetId="0" hidden="1">'прил 5'!$A$8:$G$71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'прил 5'!$8:$8</definedName>
  </definedNames>
  <calcPr fullCalcOnLoad="1" refMode="R1C1"/>
</workbook>
</file>

<file path=xl/sharedStrings.xml><?xml version="1.0" encoding="utf-8"?>
<sst xmlns="http://schemas.openxmlformats.org/spreadsheetml/2006/main" count="270" uniqueCount="95">
  <si>
    <t>ФИЗИЧЕСКАЯ КУЛЬТУРА И СПОРТ</t>
  </si>
  <si>
    <t>1100</t>
  </si>
  <si>
    <t>Массовый спорт</t>
  </si>
  <si>
    <t>1102</t>
  </si>
  <si>
    <t>Мероприятия в области спорта и физической культуры</t>
  </si>
  <si>
    <t>5129700</t>
  </si>
  <si>
    <t>Название</t>
  </si>
  <si>
    <t>КФСР</t>
  </si>
  <si>
    <t>КЦСР</t>
  </si>
  <si>
    <t>КВР</t>
  </si>
  <si>
    <t>План</t>
  </si>
  <si>
    <t>Исполнение</t>
  </si>
  <si>
    <t>% исполнения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</si>
  <si>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</si>
  <si>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</si>
  <si>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</si>
  <si>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</si>
  <si>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</si>
  <si>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</si>
  <si>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</si>
  <si>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Глава муниципального образования</t>
  </si>
  <si>
    <t>0020300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</si>
  <si>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</si>
  <si>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</si>
  <si>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</si>
  <si>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</si>
  <si>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</si>
  <si>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</si>
  <si>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</si>
  <si>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</si>
  <si>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Закупка товаров, работ и услуг для государственных (муниципальных) нужд</t>
  </si>
  <si>
    <t>200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</si>
  <si>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</si>
  <si>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</si>
  <si>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</si>
  <si>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</si>
  <si>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</si>
  <si>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800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</si>
  <si>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</si>
  <si>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</si>
  <si>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</si>
  <si>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</si>
  <si>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</si>
  <si>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</si>
  <si>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Реализация государственных функций, связанных с общегосударственным управлением</t>
  </si>
  <si>
    <t>0920000</t>
  </si>
  <si>
    <t>Другие общегосударственные вопросы</t>
  </si>
  <si>
    <t>0113</t>
  </si>
  <si>
    <t>Выполнение других обязательств государства</t>
  </si>
  <si>
    <t>0920300</t>
  </si>
  <si>
    <t>Благоустройство</t>
  </si>
  <si>
    <t>ЖИЛИЩНО-КОММУНАЛЬНОЕ ХОЗЯЙСТВО</t>
  </si>
  <si>
    <t>0500</t>
  </si>
  <si>
    <t>0503</t>
  </si>
  <si>
    <t>ОБРАЗОВАНИЕ</t>
  </si>
  <si>
    <t>0700</t>
  </si>
  <si>
    <t>Учреждения культуры и мероприятия в сфере культуры и кинематографии</t>
  </si>
  <si>
    <t>4400000</t>
  </si>
  <si>
    <t>Физкультурно-оздоровительная работа и спортивные мероприятия</t>
  </si>
  <si>
    <t>5120000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</si>
  <si>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</si>
  <si>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</si>
  <si>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</si>
  <si>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</si>
  <si>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</si>
  <si>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4310100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</si>
  <si>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</si>
  <si>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</si>
  <si>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</si>
  <si>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</si>
  <si>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</si>
  <si>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4400100</t>
  </si>
  <si>
    <t>ПРИЛОЖЕНИЕ 5</t>
  </si>
  <si>
    <t>1</t>
  </si>
  <si>
    <t>2</t>
  </si>
  <si>
    <t>3</t>
  </si>
  <si>
    <t>4</t>
  </si>
  <si>
    <t>Всего</t>
  </si>
  <si>
    <t>(тыс. рублей)</t>
  </si>
  <si>
    <t xml:space="preserve">к решению Совета депутатов Металлургического района </t>
  </si>
  <si>
    <t>Расходы бюджета Металлургического внутригородского района города Челябинска по разделам, подразделам, целевым статьям, группам (группам и подгруппам) видов расходов классификации расходов бюджетов за 2015 год</t>
  </si>
  <si>
    <t>853</t>
  </si>
  <si>
    <t>Уплата иных платежей</t>
  </si>
  <si>
    <t>0021100</t>
  </si>
  <si>
    <t>Председатель представительного органа муниципального образования</t>
  </si>
  <si>
    <t>Фонд оплаты труда  и взносы по обязательному социальному страхованию Председателя представительного органа муниципального образования</t>
  </si>
  <si>
    <t>6200000</t>
  </si>
  <si>
    <t>6200200</t>
  </si>
  <si>
    <t>Благоустройство территории внутригородского района</t>
  </si>
  <si>
    <t>Д.В. Петров</t>
  </si>
  <si>
    <t xml:space="preserve">Глава Металлургического района </t>
  </si>
  <si>
    <t>Председатель Совета депутатов</t>
  </si>
  <si>
    <t>Металлургического района</t>
  </si>
  <si>
    <t>Д. Н. Мацко</t>
  </si>
  <si>
    <r>
      <t>от</t>
    </r>
    <r>
      <rPr>
        <b/>
        <sz val="12"/>
        <rFont val="Arial"/>
        <family val="2"/>
      </rPr>
      <t xml:space="preserve"> 28.04.2016 </t>
    </r>
    <r>
      <rPr>
        <sz val="12"/>
        <rFont val="Arial"/>
        <family val="2"/>
      </rPr>
      <t>№</t>
    </r>
    <r>
      <rPr>
        <b/>
        <sz val="12"/>
        <rFont val="Arial"/>
        <family val="2"/>
      </rPr>
      <t xml:space="preserve">  17/2</t>
    </r>
    <r>
      <rPr>
        <sz val="12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</si>
</sst>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6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 quotePrefix="1">
      <alignment horizontal="center" vertical="center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 quotePrefix="1">
      <alignment wrapText="1"/>
    </xf>
    <xf numFmtId="2" fontId="4" fillId="0" borderId="10" xfId="0" applyNumberFormat="1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/>
    </xf>
    <xf numFmtId="0" fontId="51" fillId="0" borderId="0" xfId="0" applyNumberFormat="1" applyFont="1" applyAlignment="1">
      <alignment wrapText="1"/>
    </xf>
    <xf numFmtId="0" fontId="51" fillId="0" borderId="0" xfId="0" applyFont="1" applyAlignment="1">
      <alignment/>
    </xf>
    <xf numFmtId="49" fontId="5" fillId="0" borderId="0" xfId="52" applyNumberFormat="1" applyFont="1">
      <alignment/>
      <protection/>
    </xf>
    <xf numFmtId="0" fontId="51" fillId="0" borderId="0" xfId="0" applyFont="1" applyAlignment="1">
      <alignment horizontal="right"/>
    </xf>
    <xf numFmtId="0" fontId="5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wrapText="1"/>
    </xf>
    <xf numFmtId="0" fontId="52" fillId="0" borderId="0" xfId="0" applyFont="1" applyAlignment="1">
      <alignment horizontal="right" vertical="top"/>
    </xf>
    <xf numFmtId="2" fontId="53" fillId="0" borderId="0" xfId="0" applyNumberFormat="1" applyFont="1" applyAlignment="1">
      <alignment wrapText="1"/>
    </xf>
    <xf numFmtId="172" fontId="5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 quotePrefix="1">
      <alignment horizontal="right" wrapText="1"/>
    </xf>
    <xf numFmtId="0" fontId="10" fillId="0" borderId="0" xfId="0" applyFont="1" applyFill="1" applyAlignment="1">
      <alignment horizontal="right" wrapText="1"/>
    </xf>
    <xf numFmtId="0" fontId="53" fillId="0" borderId="0" xfId="0" applyFont="1" applyAlignment="1">
      <alignment wrapText="1"/>
    </xf>
    <xf numFmtId="49" fontId="54" fillId="0" borderId="0" xfId="0" applyNumberFormat="1" applyFont="1" applyAlignment="1">
      <alignment horizontal="center" wrapText="1"/>
    </xf>
    <xf numFmtId="0" fontId="55" fillId="0" borderId="0" xfId="0" applyFont="1" applyAlignment="1">
      <alignment wrapText="1"/>
    </xf>
    <xf numFmtId="0" fontId="51" fillId="0" borderId="0" xfId="0" applyFont="1" applyAlignment="1">
      <alignment horizontal="left"/>
    </xf>
    <xf numFmtId="0" fontId="51" fillId="0" borderId="0" xfId="0" applyFont="1" applyAlignment="1">
      <alignment horizontal="left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view="pageLayout" workbookViewId="0" topLeftCell="A68">
      <selection activeCell="D28" sqref="D28"/>
    </sheetView>
  </sheetViews>
  <sheetFormatPr defaultColWidth="9.00390625" defaultRowHeight="12.75"/>
  <cols>
    <col min="1" max="1" width="9.125" style="1" customWidth="1"/>
    <col min="2" max="2" width="11.25390625" style="1" customWidth="1"/>
    <col min="3" max="3" width="9.125" style="1" customWidth="1"/>
    <col min="4" max="4" width="62.75390625" style="11" customWidth="1"/>
    <col min="5" max="5" width="13.625" style="0" customWidth="1"/>
    <col min="6" max="6" width="12.75390625" style="0" customWidth="1"/>
    <col min="7" max="7" width="14.25390625" style="0" customWidth="1"/>
  </cols>
  <sheetData>
    <row r="1" spans="4:7" ht="15">
      <c r="D1" s="25"/>
      <c r="E1" s="28" t="s">
        <v>72</v>
      </c>
      <c r="F1" s="29"/>
      <c r="G1" s="29"/>
    </row>
    <row r="2" spans="4:7" ht="15" customHeight="1">
      <c r="D2" s="30" t="s">
        <v>79</v>
      </c>
      <c r="E2" s="31"/>
      <c r="F2" s="31"/>
      <c r="G2" s="31"/>
    </row>
    <row r="3" spans="4:7" ht="18" customHeight="1">
      <c r="D3" s="28" t="s">
        <v>94</v>
      </c>
      <c r="E3" s="33"/>
      <c r="F3" s="33"/>
      <c r="G3" s="33"/>
    </row>
    <row r="5" spans="1:7" ht="47.25" customHeight="1">
      <c r="A5" s="32" t="s">
        <v>80</v>
      </c>
      <c r="B5" s="32"/>
      <c r="C5" s="32"/>
      <c r="D5" s="32"/>
      <c r="E5" s="32"/>
      <c r="F5" s="32"/>
      <c r="G5" s="32"/>
    </row>
    <row r="6" spans="1:7" s="4" customFormat="1" ht="15">
      <c r="A6" s="2"/>
      <c r="B6" s="2"/>
      <c r="C6" s="2"/>
      <c r="D6" s="12"/>
      <c r="E6" s="3"/>
      <c r="F6" s="3"/>
      <c r="G6" s="19" t="s">
        <v>78</v>
      </c>
    </row>
    <row r="7" spans="1:7" s="5" customFormat="1" ht="12.75">
      <c r="A7" s="10" t="s">
        <v>7</v>
      </c>
      <c r="B7" s="10" t="s">
        <v>8</v>
      </c>
      <c r="C7" s="10" t="s">
        <v>9</v>
      </c>
      <c r="D7" s="13" t="s">
        <v>6</v>
      </c>
      <c r="E7" s="7" t="s">
        <v>10</v>
      </c>
      <c r="F7" s="7" t="s">
        <v>11</v>
      </c>
      <c r="G7" s="7" t="s">
        <v>12</v>
      </c>
    </row>
    <row r="8" spans="1:7" s="5" customFormat="1" ht="12.75">
      <c r="A8" s="6" t="s">
        <v>73</v>
      </c>
      <c r="B8" s="6" t="s">
        <v>74</v>
      </c>
      <c r="C8" s="6" t="s">
        <v>75</v>
      </c>
      <c r="D8" s="14" t="s">
        <v>76</v>
      </c>
      <c r="E8" s="7">
        <v>5</v>
      </c>
      <c r="F8" s="7">
        <v>6</v>
      </c>
      <c r="G8" s="7">
        <v>7</v>
      </c>
    </row>
    <row r="9" spans="1:7" ht="21" customHeight="1">
      <c r="A9" s="8" t="s">
        <v>15</v>
      </c>
      <c r="B9" s="8" t="s">
        <v>13</v>
      </c>
      <c r="C9" s="8" t="s">
        <v>13</v>
      </c>
      <c r="D9" s="20" t="s">
        <v>14</v>
      </c>
      <c r="E9" s="9">
        <f>E10+E15+E28+E39</f>
        <v>27384.300000000003</v>
      </c>
      <c r="F9" s="9">
        <f>F10+F15+F28+F39</f>
        <v>27060.1</v>
      </c>
      <c r="G9" s="9">
        <f>F9/E9*100</f>
        <v>98.81610996081695</v>
      </c>
    </row>
    <row r="10" spans="1:7" ht="27.75" customHeight="1">
      <c r="A10" s="8" t="s">
        <v>17</v>
      </c>
      <c r="B10" s="8" t="s">
        <v>13</v>
      </c>
      <c r="C10" s="8" t="s">
        <v>13</v>
      </c>
      <c r="D10" s="20" t="s">
        <v>16</v>
      </c>
      <c r="E10" s="9">
        <f aca="true" t="shared" si="0" ref="E10:F13">E11</f>
        <v>1343.8</v>
      </c>
      <c r="F10" s="9">
        <f t="shared" si="0"/>
        <v>1343.8</v>
      </c>
      <c r="G10" s="9">
        <f>F10/E10*100</f>
        <v>100</v>
      </c>
    </row>
    <row r="11" spans="1:7" ht="40.5" customHeight="1">
      <c r="A11" s="8" t="s">
        <v>17</v>
      </c>
      <c r="B11" s="8" t="s">
        <v>19</v>
      </c>
      <c r="C11" s="8" t="s">
        <v>13</v>
      </c>
      <c r="D11" s="20" t="s">
        <v>18</v>
      </c>
      <c r="E11" s="9">
        <f t="shared" si="0"/>
        <v>1343.8</v>
      </c>
      <c r="F11" s="9">
        <f t="shared" si="0"/>
        <v>1343.8</v>
      </c>
      <c r="G11" s="9">
        <f aca="true" t="shared" si="1" ref="G11:G71">F11/E11*100</f>
        <v>100</v>
      </c>
    </row>
    <row r="12" spans="1:7" ht="18" customHeight="1">
      <c r="A12" s="8" t="s">
        <v>17</v>
      </c>
      <c r="B12" s="8" t="s">
        <v>21</v>
      </c>
      <c r="C12" s="8" t="s">
        <v>13</v>
      </c>
      <c r="D12" s="20" t="s">
        <v>20</v>
      </c>
      <c r="E12" s="9">
        <f t="shared" si="0"/>
        <v>1343.8</v>
      </c>
      <c r="F12" s="9">
        <f t="shared" si="0"/>
        <v>1343.8</v>
      </c>
      <c r="G12" s="9">
        <f t="shared" si="1"/>
        <v>100</v>
      </c>
    </row>
    <row r="13" spans="1:7" ht="52.5" customHeight="1">
      <c r="A13" s="8" t="s">
        <v>17</v>
      </c>
      <c r="B13" s="8" t="s">
        <v>21</v>
      </c>
      <c r="C13" s="8" t="s">
        <v>23</v>
      </c>
      <c r="D13" s="20" t="s">
        <v>22</v>
      </c>
      <c r="E13" s="9">
        <f t="shared" si="0"/>
        <v>1343.8</v>
      </c>
      <c r="F13" s="9">
        <f t="shared" si="0"/>
        <v>1343.8</v>
      </c>
      <c r="G13" s="9">
        <f t="shared" si="1"/>
        <v>100</v>
      </c>
    </row>
    <row r="14" spans="1:7" ht="34.5" customHeight="1">
      <c r="A14" s="8" t="s">
        <v>17</v>
      </c>
      <c r="B14" s="8" t="s">
        <v>21</v>
      </c>
      <c r="C14" s="8" t="s">
        <v>25</v>
      </c>
      <c r="D14" s="20" t="s">
        <v>24</v>
      </c>
      <c r="E14" s="9">
        <v>1343.8</v>
      </c>
      <c r="F14" s="9">
        <v>1343.8</v>
      </c>
      <c r="G14" s="9">
        <f t="shared" si="1"/>
        <v>100</v>
      </c>
    </row>
    <row r="15" spans="1:7" ht="39">
      <c r="A15" s="8" t="s">
        <v>27</v>
      </c>
      <c r="B15" s="8" t="s">
        <v>13</v>
      </c>
      <c r="C15" s="8" t="s">
        <v>13</v>
      </c>
      <c r="D15" s="20" t="s">
        <v>26</v>
      </c>
      <c r="E15" s="9">
        <f>E16</f>
        <v>2520.3</v>
      </c>
      <c r="F15" s="9">
        <f>F16</f>
        <v>2520.3</v>
      </c>
      <c r="G15" s="9">
        <f t="shared" si="1"/>
        <v>100</v>
      </c>
    </row>
    <row r="16" spans="1:7" ht="47.25" customHeight="1">
      <c r="A16" s="8" t="s">
        <v>27</v>
      </c>
      <c r="B16" s="8" t="s">
        <v>19</v>
      </c>
      <c r="C16" s="8" t="s">
        <v>13</v>
      </c>
      <c r="D16" s="20" t="s">
        <v>18</v>
      </c>
      <c r="E16" s="9">
        <f>E17+E26</f>
        <v>2520.3</v>
      </c>
      <c r="F16" s="9">
        <f>F17+F26</f>
        <v>2520.3</v>
      </c>
      <c r="G16" s="9">
        <f t="shared" si="1"/>
        <v>100</v>
      </c>
    </row>
    <row r="17" spans="1:7" ht="21.75" customHeight="1">
      <c r="A17" s="8" t="s">
        <v>27</v>
      </c>
      <c r="B17" s="8" t="s">
        <v>29</v>
      </c>
      <c r="C17" s="8" t="s">
        <v>13</v>
      </c>
      <c r="D17" s="20" t="s">
        <v>28</v>
      </c>
      <c r="E17" s="9">
        <f>E18+E20+E23</f>
        <v>1969.0000000000002</v>
      </c>
      <c r="F17" s="9">
        <f>F18+F20+F23</f>
        <v>1969.0000000000002</v>
      </c>
      <c r="G17" s="9">
        <f t="shared" si="1"/>
        <v>100</v>
      </c>
    </row>
    <row r="18" spans="1:7" ht="57" customHeight="1">
      <c r="A18" s="8" t="s">
        <v>27</v>
      </c>
      <c r="B18" s="8" t="s">
        <v>29</v>
      </c>
      <c r="C18" s="8" t="s">
        <v>23</v>
      </c>
      <c r="D18" s="20" t="s">
        <v>22</v>
      </c>
      <c r="E18" s="9">
        <f>E19</f>
        <v>1256.4</v>
      </c>
      <c r="F18" s="9">
        <f>F19</f>
        <v>1256.4</v>
      </c>
      <c r="G18" s="9">
        <f t="shared" si="1"/>
        <v>100</v>
      </c>
    </row>
    <row r="19" spans="1:7" ht="26.25">
      <c r="A19" s="8" t="s">
        <v>27</v>
      </c>
      <c r="B19" s="8" t="s">
        <v>29</v>
      </c>
      <c r="C19" s="8" t="s">
        <v>25</v>
      </c>
      <c r="D19" s="20" t="s">
        <v>24</v>
      </c>
      <c r="E19" s="9">
        <v>1256.4</v>
      </c>
      <c r="F19" s="9">
        <v>1256.4</v>
      </c>
      <c r="G19" s="9">
        <f t="shared" si="1"/>
        <v>100</v>
      </c>
    </row>
    <row r="20" spans="1:7" ht="24.75" customHeight="1">
      <c r="A20" s="8" t="s">
        <v>27</v>
      </c>
      <c r="B20" s="8" t="s">
        <v>29</v>
      </c>
      <c r="C20" s="8" t="s">
        <v>31</v>
      </c>
      <c r="D20" s="20" t="s">
        <v>30</v>
      </c>
      <c r="E20" s="9">
        <f>E21+E22</f>
        <v>709.4000000000001</v>
      </c>
      <c r="F20" s="9">
        <f>F21+F22</f>
        <v>709.4000000000001</v>
      </c>
      <c r="G20" s="9">
        <f t="shared" si="1"/>
        <v>100</v>
      </c>
    </row>
    <row r="21" spans="1:7" ht="41.25" customHeight="1">
      <c r="A21" s="8" t="s">
        <v>27</v>
      </c>
      <c r="B21" s="8" t="s">
        <v>29</v>
      </c>
      <c r="C21" s="8" t="s">
        <v>33</v>
      </c>
      <c r="D21" s="20" t="s">
        <v>32</v>
      </c>
      <c r="E21" s="9">
        <v>151.7</v>
      </c>
      <c r="F21" s="9">
        <v>151.7</v>
      </c>
      <c r="G21" s="9">
        <f t="shared" si="1"/>
        <v>100</v>
      </c>
    </row>
    <row r="22" spans="1:7" ht="29.25" customHeight="1">
      <c r="A22" s="8" t="s">
        <v>27</v>
      </c>
      <c r="B22" s="8" t="s">
        <v>29</v>
      </c>
      <c r="C22" s="8" t="s">
        <v>35</v>
      </c>
      <c r="D22" s="20" t="s">
        <v>34</v>
      </c>
      <c r="E22" s="9">
        <v>557.7</v>
      </c>
      <c r="F22" s="9">
        <v>557.7</v>
      </c>
      <c r="G22" s="9">
        <f t="shared" si="1"/>
        <v>100</v>
      </c>
    </row>
    <row r="23" spans="1:7" ht="19.5" customHeight="1">
      <c r="A23" s="8" t="s">
        <v>27</v>
      </c>
      <c r="B23" s="8" t="s">
        <v>29</v>
      </c>
      <c r="C23" s="8" t="s">
        <v>37</v>
      </c>
      <c r="D23" s="20" t="s">
        <v>36</v>
      </c>
      <c r="E23" s="9">
        <f>E24+E25</f>
        <v>3.2</v>
      </c>
      <c r="F23" s="9">
        <f>F24+F25</f>
        <v>3.2</v>
      </c>
      <c r="G23" s="9">
        <f t="shared" si="1"/>
        <v>100</v>
      </c>
    </row>
    <row r="24" spans="1:7" ht="18.75" customHeight="1">
      <c r="A24" s="8" t="s">
        <v>27</v>
      </c>
      <c r="B24" s="8" t="s">
        <v>29</v>
      </c>
      <c r="C24" s="8" t="s">
        <v>41</v>
      </c>
      <c r="D24" s="20" t="s">
        <v>40</v>
      </c>
      <c r="E24" s="9">
        <v>1.2</v>
      </c>
      <c r="F24" s="9">
        <v>1.2</v>
      </c>
      <c r="G24" s="9">
        <f t="shared" si="1"/>
        <v>100</v>
      </c>
    </row>
    <row r="25" spans="1:7" ht="22.5" customHeight="1">
      <c r="A25" s="8" t="s">
        <v>27</v>
      </c>
      <c r="B25" s="8" t="s">
        <v>29</v>
      </c>
      <c r="C25" s="8" t="s">
        <v>81</v>
      </c>
      <c r="D25" s="20" t="s">
        <v>82</v>
      </c>
      <c r="E25" s="9">
        <v>2</v>
      </c>
      <c r="F25" s="9">
        <v>2</v>
      </c>
      <c r="G25" s="9">
        <f t="shared" si="1"/>
        <v>100</v>
      </c>
    </row>
    <row r="26" spans="1:7" ht="15">
      <c r="A26" s="8" t="s">
        <v>27</v>
      </c>
      <c r="B26" s="8" t="s">
        <v>83</v>
      </c>
      <c r="C26" s="8"/>
      <c r="D26" s="20" t="s">
        <v>84</v>
      </c>
      <c r="E26" s="9">
        <f>E27</f>
        <v>551.3</v>
      </c>
      <c r="F26" s="9">
        <f>F27</f>
        <v>551.3</v>
      </c>
      <c r="G26" s="9">
        <f t="shared" si="1"/>
        <v>100</v>
      </c>
    </row>
    <row r="27" spans="1:7" ht="29.25" customHeight="1">
      <c r="A27" s="8" t="s">
        <v>27</v>
      </c>
      <c r="B27" s="8" t="s">
        <v>83</v>
      </c>
      <c r="C27" s="8" t="s">
        <v>25</v>
      </c>
      <c r="D27" s="20" t="s">
        <v>85</v>
      </c>
      <c r="E27" s="9">
        <v>551.3</v>
      </c>
      <c r="F27" s="9">
        <v>551.3</v>
      </c>
      <c r="G27" s="9">
        <f t="shared" si="1"/>
        <v>100</v>
      </c>
    </row>
    <row r="28" spans="1:7" ht="39">
      <c r="A28" s="8" t="s">
        <v>43</v>
      </c>
      <c r="B28" s="8" t="s">
        <v>13</v>
      </c>
      <c r="C28" s="8" t="s">
        <v>13</v>
      </c>
      <c r="D28" s="20" t="s">
        <v>42</v>
      </c>
      <c r="E28" s="9">
        <f>E29</f>
        <v>22246.3</v>
      </c>
      <c r="F28" s="9">
        <f>F29</f>
        <v>21924.5</v>
      </c>
      <c r="G28" s="9">
        <f t="shared" si="1"/>
        <v>98.55346731816078</v>
      </c>
    </row>
    <row r="29" spans="1:7" ht="39">
      <c r="A29" s="8" t="s">
        <v>43</v>
      </c>
      <c r="B29" s="8" t="s">
        <v>19</v>
      </c>
      <c r="C29" s="8" t="s">
        <v>13</v>
      </c>
      <c r="D29" s="20" t="s">
        <v>18</v>
      </c>
      <c r="E29" s="9">
        <f>E30</f>
        <v>22246.3</v>
      </c>
      <c r="F29" s="9">
        <f>F30</f>
        <v>21924.5</v>
      </c>
      <c r="G29" s="9">
        <f t="shared" si="1"/>
        <v>98.55346731816078</v>
      </c>
    </row>
    <row r="30" spans="1:7" ht="23.25" customHeight="1">
      <c r="A30" s="8" t="s">
        <v>43</v>
      </c>
      <c r="B30" s="8" t="s">
        <v>29</v>
      </c>
      <c r="C30" s="8" t="s">
        <v>13</v>
      </c>
      <c r="D30" s="20" t="s">
        <v>28</v>
      </c>
      <c r="E30" s="9">
        <f>E31+E33+E36</f>
        <v>22246.3</v>
      </c>
      <c r="F30" s="9">
        <f>F31+F33+F36</f>
        <v>21924.5</v>
      </c>
      <c r="G30" s="9">
        <f t="shared" si="1"/>
        <v>98.55346731816078</v>
      </c>
    </row>
    <row r="31" spans="1:7" ht="40.5" customHeight="1">
      <c r="A31" s="8" t="s">
        <v>43</v>
      </c>
      <c r="B31" s="8" t="s">
        <v>29</v>
      </c>
      <c r="C31" s="8" t="s">
        <v>23</v>
      </c>
      <c r="D31" s="20" t="s">
        <v>22</v>
      </c>
      <c r="E31" s="9">
        <f>E32</f>
        <v>17776.5</v>
      </c>
      <c r="F31" s="9">
        <f>F32</f>
        <v>17776.5</v>
      </c>
      <c r="G31" s="9">
        <f t="shared" si="1"/>
        <v>100</v>
      </c>
    </row>
    <row r="32" spans="1:7" ht="30.75" customHeight="1">
      <c r="A32" s="8" t="s">
        <v>43</v>
      </c>
      <c r="B32" s="8" t="s">
        <v>29</v>
      </c>
      <c r="C32" s="8" t="s">
        <v>25</v>
      </c>
      <c r="D32" s="20" t="s">
        <v>24</v>
      </c>
      <c r="E32" s="9">
        <v>17776.5</v>
      </c>
      <c r="F32" s="9">
        <v>17776.5</v>
      </c>
      <c r="G32" s="9">
        <f t="shared" si="1"/>
        <v>100</v>
      </c>
    </row>
    <row r="33" spans="1:7" ht="19.5" customHeight="1">
      <c r="A33" s="8" t="s">
        <v>43</v>
      </c>
      <c r="B33" s="8" t="s">
        <v>29</v>
      </c>
      <c r="C33" s="8" t="s">
        <v>31</v>
      </c>
      <c r="D33" s="20" t="s">
        <v>30</v>
      </c>
      <c r="E33" s="9">
        <f>E34+E35</f>
        <v>4444.8</v>
      </c>
      <c r="F33" s="9">
        <f>F34+F35</f>
        <v>4123</v>
      </c>
      <c r="G33" s="9">
        <f t="shared" si="1"/>
        <v>92.7600791936645</v>
      </c>
    </row>
    <row r="34" spans="1:7" ht="26.25">
      <c r="A34" s="8" t="s">
        <v>43</v>
      </c>
      <c r="B34" s="8" t="s">
        <v>29</v>
      </c>
      <c r="C34" s="8" t="s">
        <v>33</v>
      </c>
      <c r="D34" s="20" t="s">
        <v>32</v>
      </c>
      <c r="E34" s="9">
        <v>786.1</v>
      </c>
      <c r="F34" s="9">
        <v>752.1</v>
      </c>
      <c r="G34" s="9">
        <f t="shared" si="1"/>
        <v>95.67485052792266</v>
      </c>
    </row>
    <row r="35" spans="1:7" ht="26.25">
      <c r="A35" s="8" t="s">
        <v>43</v>
      </c>
      <c r="B35" s="8" t="s">
        <v>29</v>
      </c>
      <c r="C35" s="8" t="s">
        <v>35</v>
      </c>
      <c r="D35" s="20" t="s">
        <v>34</v>
      </c>
      <c r="E35" s="9">
        <v>3658.7</v>
      </c>
      <c r="F35" s="9">
        <v>3370.9</v>
      </c>
      <c r="G35" s="9">
        <f t="shared" si="1"/>
        <v>92.13381802279498</v>
      </c>
    </row>
    <row r="36" spans="1:7" ht="19.5" customHeight="1">
      <c r="A36" s="8" t="s">
        <v>43</v>
      </c>
      <c r="B36" s="8" t="s">
        <v>29</v>
      </c>
      <c r="C36" s="8" t="s">
        <v>37</v>
      </c>
      <c r="D36" s="20" t="s">
        <v>36</v>
      </c>
      <c r="E36" s="9">
        <f>E37+E38</f>
        <v>25</v>
      </c>
      <c r="F36" s="9">
        <f>F37+F38</f>
        <v>25</v>
      </c>
      <c r="G36" s="9">
        <f t="shared" si="1"/>
        <v>100</v>
      </c>
    </row>
    <row r="37" spans="1:7" ht="15" hidden="1">
      <c r="A37" s="8" t="s">
        <v>43</v>
      </c>
      <c r="B37" s="8" t="s">
        <v>29</v>
      </c>
      <c r="C37" s="8" t="s">
        <v>39</v>
      </c>
      <c r="D37" s="20" t="s">
        <v>38</v>
      </c>
      <c r="E37" s="9">
        <v>0</v>
      </c>
      <c r="F37" s="9">
        <v>0</v>
      </c>
      <c r="G37" s="9" t="e">
        <f t="shared" si="1"/>
        <v>#DIV/0!</v>
      </c>
    </row>
    <row r="38" spans="1:7" ht="15">
      <c r="A38" s="8" t="s">
        <v>43</v>
      </c>
      <c r="B38" s="8" t="s">
        <v>29</v>
      </c>
      <c r="C38" s="8" t="s">
        <v>41</v>
      </c>
      <c r="D38" s="20" t="s">
        <v>40</v>
      </c>
      <c r="E38" s="9">
        <v>25</v>
      </c>
      <c r="F38" s="9">
        <v>25</v>
      </c>
      <c r="G38" s="9">
        <f t="shared" si="1"/>
        <v>100</v>
      </c>
    </row>
    <row r="39" spans="1:7" ht="20.25" customHeight="1">
      <c r="A39" s="8" t="s">
        <v>47</v>
      </c>
      <c r="B39" s="8" t="s">
        <v>13</v>
      </c>
      <c r="C39" s="8" t="s">
        <v>13</v>
      </c>
      <c r="D39" s="20" t="s">
        <v>46</v>
      </c>
      <c r="E39" s="9">
        <f>E40</f>
        <v>1273.9</v>
      </c>
      <c r="F39" s="9">
        <f>F40</f>
        <v>1271.5</v>
      </c>
      <c r="G39" s="9">
        <f t="shared" si="1"/>
        <v>99.81160216657507</v>
      </c>
    </row>
    <row r="40" spans="1:7" ht="28.5" customHeight="1">
      <c r="A40" s="8" t="s">
        <v>47</v>
      </c>
      <c r="B40" s="8" t="s">
        <v>45</v>
      </c>
      <c r="C40" s="8" t="s">
        <v>13</v>
      </c>
      <c r="D40" s="20" t="s">
        <v>44</v>
      </c>
      <c r="E40" s="9">
        <f>E41</f>
        <v>1273.9</v>
      </c>
      <c r="F40" s="9">
        <f>F41</f>
        <v>1271.5</v>
      </c>
      <c r="G40" s="9">
        <f t="shared" si="1"/>
        <v>99.81160216657507</v>
      </c>
    </row>
    <row r="41" spans="1:7" ht="21.75" customHeight="1">
      <c r="A41" s="8" t="s">
        <v>47</v>
      </c>
      <c r="B41" s="8" t="s">
        <v>49</v>
      </c>
      <c r="C41" s="8" t="s">
        <v>13</v>
      </c>
      <c r="D41" s="20" t="s">
        <v>48</v>
      </c>
      <c r="E41" s="9">
        <f>E42+E45</f>
        <v>1273.9</v>
      </c>
      <c r="F41" s="9">
        <f>F42+F45</f>
        <v>1271.5</v>
      </c>
      <c r="G41" s="9">
        <f t="shared" si="1"/>
        <v>99.81160216657507</v>
      </c>
    </row>
    <row r="42" spans="1:7" ht="26.25">
      <c r="A42" s="8" t="s">
        <v>47</v>
      </c>
      <c r="B42" s="8" t="s">
        <v>49</v>
      </c>
      <c r="C42" s="8" t="s">
        <v>31</v>
      </c>
      <c r="D42" s="20" t="s">
        <v>30</v>
      </c>
      <c r="E42" s="9">
        <f>E43+E44</f>
        <v>1273.9</v>
      </c>
      <c r="F42" s="9">
        <f>F43+F44</f>
        <v>1271.5</v>
      </c>
      <c r="G42" s="9">
        <f t="shared" si="1"/>
        <v>99.81160216657507</v>
      </c>
    </row>
    <row r="43" spans="1:7" ht="26.25">
      <c r="A43" s="8" t="s">
        <v>47</v>
      </c>
      <c r="B43" s="8" t="s">
        <v>49</v>
      </c>
      <c r="C43" s="8" t="s">
        <v>33</v>
      </c>
      <c r="D43" s="20" t="s">
        <v>32</v>
      </c>
      <c r="E43" s="9">
        <v>17.5</v>
      </c>
      <c r="F43" s="9">
        <v>15.9</v>
      </c>
      <c r="G43" s="9">
        <f t="shared" si="1"/>
        <v>90.85714285714286</v>
      </c>
    </row>
    <row r="44" spans="1:7" ht="27" customHeight="1">
      <c r="A44" s="8" t="s">
        <v>47</v>
      </c>
      <c r="B44" s="8" t="s">
        <v>49</v>
      </c>
      <c r="C44" s="8" t="s">
        <v>35</v>
      </c>
      <c r="D44" s="20" t="s">
        <v>34</v>
      </c>
      <c r="E44" s="9">
        <v>1256.4</v>
      </c>
      <c r="F44" s="9">
        <v>1255.6</v>
      </c>
      <c r="G44" s="9">
        <f t="shared" si="1"/>
        <v>99.93632601082456</v>
      </c>
    </row>
    <row r="45" spans="1:7" ht="15" hidden="1">
      <c r="A45" s="8" t="s">
        <v>47</v>
      </c>
      <c r="B45" s="8" t="s">
        <v>49</v>
      </c>
      <c r="C45" s="8" t="s">
        <v>37</v>
      </c>
      <c r="D45" s="20" t="s">
        <v>36</v>
      </c>
      <c r="E45" s="9">
        <f>E46</f>
        <v>0</v>
      </c>
      <c r="F45" s="9">
        <f>F46</f>
        <v>0</v>
      </c>
      <c r="G45" s="9" t="e">
        <f t="shared" si="1"/>
        <v>#DIV/0!</v>
      </c>
    </row>
    <row r="46" spans="1:7" ht="15" hidden="1">
      <c r="A46" s="8" t="s">
        <v>47</v>
      </c>
      <c r="B46" s="8" t="s">
        <v>49</v>
      </c>
      <c r="C46" s="8" t="s">
        <v>39</v>
      </c>
      <c r="D46" s="20" t="s">
        <v>38</v>
      </c>
      <c r="E46" s="9">
        <v>0</v>
      </c>
      <c r="F46" s="9">
        <v>0</v>
      </c>
      <c r="G46" s="9" t="e">
        <f t="shared" si="1"/>
        <v>#DIV/0!</v>
      </c>
    </row>
    <row r="47" spans="1:7" ht="15">
      <c r="A47" s="8" t="s">
        <v>52</v>
      </c>
      <c r="B47" s="8" t="s">
        <v>13</v>
      </c>
      <c r="C47" s="8" t="s">
        <v>13</v>
      </c>
      <c r="D47" s="20" t="s">
        <v>51</v>
      </c>
      <c r="E47" s="9">
        <f aca="true" t="shared" si="2" ref="E47:F51">E48</f>
        <v>30342.5</v>
      </c>
      <c r="F47" s="9">
        <f t="shared" si="2"/>
        <v>24577.5</v>
      </c>
      <c r="G47" s="9">
        <f t="shared" si="1"/>
        <v>81.00024717805059</v>
      </c>
    </row>
    <row r="48" spans="1:7" ht="15">
      <c r="A48" s="8" t="s">
        <v>53</v>
      </c>
      <c r="B48" s="8" t="s">
        <v>13</v>
      </c>
      <c r="C48" s="8" t="s">
        <v>13</v>
      </c>
      <c r="D48" s="20" t="s">
        <v>50</v>
      </c>
      <c r="E48" s="9">
        <f t="shared" si="2"/>
        <v>30342.5</v>
      </c>
      <c r="F48" s="9">
        <f t="shared" si="2"/>
        <v>24577.5</v>
      </c>
      <c r="G48" s="9">
        <f t="shared" si="1"/>
        <v>81.00024717805059</v>
      </c>
    </row>
    <row r="49" spans="1:7" ht="15">
      <c r="A49" s="8" t="s">
        <v>53</v>
      </c>
      <c r="B49" s="8" t="s">
        <v>86</v>
      </c>
      <c r="C49" s="8" t="s">
        <v>13</v>
      </c>
      <c r="D49" s="20" t="s">
        <v>50</v>
      </c>
      <c r="E49" s="9">
        <f t="shared" si="2"/>
        <v>30342.5</v>
      </c>
      <c r="F49" s="9">
        <f t="shared" si="2"/>
        <v>24577.5</v>
      </c>
      <c r="G49" s="9">
        <f t="shared" si="1"/>
        <v>81.00024717805059</v>
      </c>
    </row>
    <row r="50" spans="1:7" ht="15">
      <c r="A50" s="8" t="s">
        <v>53</v>
      </c>
      <c r="B50" s="8" t="s">
        <v>87</v>
      </c>
      <c r="C50" s="8" t="s">
        <v>13</v>
      </c>
      <c r="D50" s="20" t="s">
        <v>88</v>
      </c>
      <c r="E50" s="9">
        <f t="shared" si="2"/>
        <v>30342.5</v>
      </c>
      <c r="F50" s="9">
        <f t="shared" si="2"/>
        <v>24577.5</v>
      </c>
      <c r="G50" s="9">
        <f t="shared" si="1"/>
        <v>81.00024717805059</v>
      </c>
    </row>
    <row r="51" spans="1:7" ht="18" customHeight="1">
      <c r="A51" s="8" t="s">
        <v>53</v>
      </c>
      <c r="B51" s="8" t="s">
        <v>87</v>
      </c>
      <c r="C51" s="8" t="s">
        <v>31</v>
      </c>
      <c r="D51" s="20" t="s">
        <v>30</v>
      </c>
      <c r="E51" s="9">
        <f t="shared" si="2"/>
        <v>30342.5</v>
      </c>
      <c r="F51" s="9">
        <f t="shared" si="2"/>
        <v>24577.5</v>
      </c>
      <c r="G51" s="9">
        <f t="shared" si="1"/>
        <v>81.00024717805059</v>
      </c>
    </row>
    <row r="52" spans="1:7" ht="33.75" customHeight="1">
      <c r="A52" s="8" t="s">
        <v>53</v>
      </c>
      <c r="B52" s="8" t="s">
        <v>87</v>
      </c>
      <c r="C52" s="8" t="s">
        <v>35</v>
      </c>
      <c r="D52" s="20" t="s">
        <v>34</v>
      </c>
      <c r="E52" s="9">
        <v>30342.5</v>
      </c>
      <c r="F52" s="9">
        <v>24577.5</v>
      </c>
      <c r="G52" s="9">
        <f t="shared" si="1"/>
        <v>81.00024717805059</v>
      </c>
    </row>
    <row r="53" spans="1:7" ht="22.5" customHeight="1">
      <c r="A53" s="8" t="s">
        <v>55</v>
      </c>
      <c r="B53" s="8"/>
      <c r="C53" s="8"/>
      <c r="D53" s="20" t="s">
        <v>54</v>
      </c>
      <c r="E53" s="9">
        <f aca="true" t="shared" si="3" ref="E53:F57">E54</f>
        <v>148</v>
      </c>
      <c r="F53" s="9">
        <f t="shared" si="3"/>
        <v>148</v>
      </c>
      <c r="G53" s="9">
        <f t="shared" si="1"/>
        <v>100</v>
      </c>
    </row>
    <row r="54" spans="1:7" ht="15">
      <c r="A54" s="8" t="s">
        <v>61</v>
      </c>
      <c r="B54" s="8" t="s">
        <v>13</v>
      </c>
      <c r="C54" s="8" t="s">
        <v>13</v>
      </c>
      <c r="D54" s="20" t="s">
        <v>60</v>
      </c>
      <c r="E54" s="9">
        <f t="shared" si="3"/>
        <v>148</v>
      </c>
      <c r="F54" s="9">
        <f t="shared" si="3"/>
        <v>148</v>
      </c>
      <c r="G54" s="9">
        <f t="shared" si="1"/>
        <v>100</v>
      </c>
    </row>
    <row r="55" spans="1:7" ht="18" customHeight="1">
      <c r="A55" s="8" t="s">
        <v>61</v>
      </c>
      <c r="B55" s="8" t="s">
        <v>63</v>
      </c>
      <c r="C55" s="8" t="s">
        <v>13</v>
      </c>
      <c r="D55" s="20" t="s">
        <v>62</v>
      </c>
      <c r="E55" s="9">
        <f t="shared" si="3"/>
        <v>148</v>
      </c>
      <c r="F55" s="9">
        <f t="shared" si="3"/>
        <v>148</v>
      </c>
      <c r="G55" s="9">
        <f t="shared" si="1"/>
        <v>100</v>
      </c>
    </row>
    <row r="56" spans="1:7" ht="20.25" customHeight="1">
      <c r="A56" s="8" t="s">
        <v>61</v>
      </c>
      <c r="B56" s="8" t="s">
        <v>65</v>
      </c>
      <c r="C56" s="8" t="s">
        <v>13</v>
      </c>
      <c r="D56" s="20" t="s">
        <v>64</v>
      </c>
      <c r="E56" s="9">
        <f t="shared" si="3"/>
        <v>148</v>
      </c>
      <c r="F56" s="9">
        <f t="shared" si="3"/>
        <v>148</v>
      </c>
      <c r="G56" s="9">
        <f t="shared" si="1"/>
        <v>100</v>
      </c>
    </row>
    <row r="57" spans="1:7" ht="20.25" customHeight="1">
      <c r="A57" s="8" t="s">
        <v>61</v>
      </c>
      <c r="B57" s="8" t="s">
        <v>65</v>
      </c>
      <c r="C57" s="8" t="s">
        <v>31</v>
      </c>
      <c r="D57" s="20" t="s">
        <v>30</v>
      </c>
      <c r="E57" s="9">
        <f t="shared" si="3"/>
        <v>148</v>
      </c>
      <c r="F57" s="9">
        <f t="shared" si="3"/>
        <v>148</v>
      </c>
      <c r="G57" s="9">
        <f t="shared" si="1"/>
        <v>100</v>
      </c>
    </row>
    <row r="58" spans="1:7" ht="31.5" customHeight="1">
      <c r="A58" s="8" t="s">
        <v>61</v>
      </c>
      <c r="B58" s="8" t="s">
        <v>65</v>
      </c>
      <c r="C58" s="8" t="s">
        <v>35</v>
      </c>
      <c r="D58" s="20" t="s">
        <v>34</v>
      </c>
      <c r="E58" s="9">
        <v>148</v>
      </c>
      <c r="F58" s="9">
        <v>148</v>
      </c>
      <c r="G58" s="9">
        <f t="shared" si="1"/>
        <v>100</v>
      </c>
    </row>
    <row r="59" spans="1:7" ht="20.25" customHeight="1">
      <c r="A59" s="8" t="s">
        <v>67</v>
      </c>
      <c r="B59" s="8" t="s">
        <v>13</v>
      </c>
      <c r="C59" s="8" t="s">
        <v>13</v>
      </c>
      <c r="D59" s="20" t="s">
        <v>66</v>
      </c>
      <c r="E59" s="9">
        <f aca="true" t="shared" si="4" ref="E59:F63">E60</f>
        <v>2596.4</v>
      </c>
      <c r="F59" s="9">
        <f t="shared" si="4"/>
        <v>2429.7</v>
      </c>
      <c r="G59" s="9">
        <f t="shared" si="1"/>
        <v>93.57957171468185</v>
      </c>
    </row>
    <row r="60" spans="1:7" ht="18" customHeight="1">
      <c r="A60" s="8" t="s">
        <v>69</v>
      </c>
      <c r="B60" s="8" t="s">
        <v>13</v>
      </c>
      <c r="C60" s="8" t="s">
        <v>13</v>
      </c>
      <c r="D60" s="20" t="s">
        <v>68</v>
      </c>
      <c r="E60" s="9">
        <f t="shared" si="4"/>
        <v>2596.4</v>
      </c>
      <c r="F60" s="9">
        <f t="shared" si="4"/>
        <v>2429.7</v>
      </c>
      <c r="G60" s="9">
        <f t="shared" si="1"/>
        <v>93.57957171468185</v>
      </c>
    </row>
    <row r="61" spans="1:7" ht="18" customHeight="1">
      <c r="A61" s="8" t="s">
        <v>69</v>
      </c>
      <c r="B61" s="8" t="s">
        <v>57</v>
      </c>
      <c r="C61" s="8" t="s">
        <v>13</v>
      </c>
      <c r="D61" s="20" t="s">
        <v>56</v>
      </c>
      <c r="E61" s="9">
        <f t="shared" si="4"/>
        <v>2596.4</v>
      </c>
      <c r="F61" s="9">
        <f t="shared" si="4"/>
        <v>2429.7</v>
      </c>
      <c r="G61" s="9">
        <f t="shared" si="1"/>
        <v>93.57957171468185</v>
      </c>
    </row>
    <row r="62" spans="1:7" ht="15">
      <c r="A62" s="8" t="s">
        <v>69</v>
      </c>
      <c r="B62" s="8" t="s">
        <v>71</v>
      </c>
      <c r="C62" s="8" t="s">
        <v>13</v>
      </c>
      <c r="D62" s="20" t="s">
        <v>70</v>
      </c>
      <c r="E62" s="9">
        <f t="shared" si="4"/>
        <v>2596.4</v>
      </c>
      <c r="F62" s="9">
        <f t="shared" si="4"/>
        <v>2429.7</v>
      </c>
      <c r="G62" s="9">
        <f t="shared" si="1"/>
        <v>93.57957171468185</v>
      </c>
    </row>
    <row r="63" spans="1:7" ht="21" customHeight="1">
      <c r="A63" s="8" t="s">
        <v>69</v>
      </c>
      <c r="B63" s="8" t="s">
        <v>71</v>
      </c>
      <c r="C63" s="8" t="s">
        <v>31</v>
      </c>
      <c r="D63" s="20" t="s">
        <v>30</v>
      </c>
      <c r="E63" s="9">
        <f t="shared" si="4"/>
        <v>2596.4</v>
      </c>
      <c r="F63" s="9">
        <f t="shared" si="4"/>
        <v>2429.7</v>
      </c>
      <c r="G63" s="9">
        <f t="shared" si="1"/>
        <v>93.57957171468185</v>
      </c>
    </row>
    <row r="64" spans="1:7" ht="26.25">
      <c r="A64" s="8" t="s">
        <v>69</v>
      </c>
      <c r="B64" s="8" t="s">
        <v>71</v>
      </c>
      <c r="C64" s="8" t="s">
        <v>35</v>
      </c>
      <c r="D64" s="20" t="s">
        <v>34</v>
      </c>
      <c r="E64" s="9">
        <v>2596.4</v>
      </c>
      <c r="F64" s="9">
        <v>2429.7</v>
      </c>
      <c r="G64" s="9">
        <f t="shared" si="1"/>
        <v>93.57957171468185</v>
      </c>
    </row>
    <row r="65" spans="1:7" ht="20.25" customHeight="1">
      <c r="A65" s="8" t="s">
        <v>1</v>
      </c>
      <c r="B65" s="8" t="s">
        <v>13</v>
      </c>
      <c r="C65" s="8" t="s">
        <v>13</v>
      </c>
      <c r="D65" s="20" t="s">
        <v>0</v>
      </c>
      <c r="E65" s="9">
        <f aca="true" t="shared" si="5" ref="E65:F69">E66</f>
        <v>417.8</v>
      </c>
      <c r="F65" s="9">
        <f t="shared" si="5"/>
        <v>417.8</v>
      </c>
      <c r="G65" s="9">
        <f t="shared" si="1"/>
        <v>100</v>
      </c>
    </row>
    <row r="66" spans="1:7" ht="19.5" customHeight="1">
      <c r="A66" s="8" t="s">
        <v>3</v>
      </c>
      <c r="B66" s="8" t="s">
        <v>13</v>
      </c>
      <c r="C66" s="8" t="s">
        <v>13</v>
      </c>
      <c r="D66" s="20" t="s">
        <v>2</v>
      </c>
      <c r="E66" s="9">
        <f t="shared" si="5"/>
        <v>417.8</v>
      </c>
      <c r="F66" s="9">
        <f t="shared" si="5"/>
        <v>417.8</v>
      </c>
      <c r="G66" s="9">
        <f t="shared" si="1"/>
        <v>100</v>
      </c>
    </row>
    <row r="67" spans="1:7" ht="20.25" customHeight="1">
      <c r="A67" s="8" t="s">
        <v>3</v>
      </c>
      <c r="B67" s="8" t="s">
        <v>59</v>
      </c>
      <c r="C67" s="8" t="s">
        <v>13</v>
      </c>
      <c r="D67" s="20" t="s">
        <v>58</v>
      </c>
      <c r="E67" s="9">
        <f t="shared" si="5"/>
        <v>417.8</v>
      </c>
      <c r="F67" s="9">
        <f t="shared" si="5"/>
        <v>417.8</v>
      </c>
      <c r="G67" s="9">
        <f t="shared" si="1"/>
        <v>100</v>
      </c>
    </row>
    <row r="68" spans="1:7" ht="21.75" customHeight="1">
      <c r="A68" s="8" t="s">
        <v>3</v>
      </c>
      <c r="B68" s="8" t="s">
        <v>5</v>
      </c>
      <c r="C68" s="8" t="s">
        <v>13</v>
      </c>
      <c r="D68" s="20" t="s">
        <v>4</v>
      </c>
      <c r="E68" s="9">
        <f t="shared" si="5"/>
        <v>417.8</v>
      </c>
      <c r="F68" s="9">
        <f t="shared" si="5"/>
        <v>417.8</v>
      </c>
      <c r="G68" s="9">
        <f t="shared" si="1"/>
        <v>100</v>
      </c>
    </row>
    <row r="69" spans="1:7" ht="19.5" customHeight="1">
      <c r="A69" s="8" t="s">
        <v>3</v>
      </c>
      <c r="B69" s="8" t="s">
        <v>5</v>
      </c>
      <c r="C69" s="8" t="s">
        <v>31</v>
      </c>
      <c r="D69" s="20" t="s">
        <v>30</v>
      </c>
      <c r="E69" s="9">
        <f t="shared" si="5"/>
        <v>417.8</v>
      </c>
      <c r="F69" s="9">
        <f t="shared" si="5"/>
        <v>417.8</v>
      </c>
      <c r="G69" s="9">
        <f t="shared" si="1"/>
        <v>100</v>
      </c>
    </row>
    <row r="70" spans="1:7" ht="26.25">
      <c r="A70" s="8" t="s">
        <v>3</v>
      </c>
      <c r="B70" s="8" t="s">
        <v>5</v>
      </c>
      <c r="C70" s="8" t="s">
        <v>35</v>
      </c>
      <c r="D70" s="20" t="s">
        <v>34</v>
      </c>
      <c r="E70" s="9">
        <v>417.8</v>
      </c>
      <c r="F70" s="9">
        <v>417.8</v>
      </c>
      <c r="G70" s="9">
        <f t="shared" si="1"/>
        <v>100</v>
      </c>
    </row>
    <row r="71" spans="1:7" ht="21.75" customHeight="1">
      <c r="A71" s="21" t="s">
        <v>13</v>
      </c>
      <c r="B71" s="21" t="s">
        <v>13</v>
      </c>
      <c r="C71" s="21" t="s">
        <v>13</v>
      </c>
      <c r="D71" s="23" t="s">
        <v>77</v>
      </c>
      <c r="E71" s="22">
        <f>E65+E59+E53+E47+E9</f>
        <v>60889</v>
      </c>
      <c r="F71" s="22">
        <f>F65+F59+F53+F47+F9</f>
        <v>54633.1</v>
      </c>
      <c r="G71" s="22">
        <f t="shared" si="1"/>
        <v>89.72573042749922</v>
      </c>
    </row>
    <row r="72" spans="1:3" ht="12.75">
      <c r="A72"/>
      <c r="B72"/>
      <c r="C72"/>
    </row>
    <row r="73" spans="1:7" ht="20.25" customHeight="1">
      <c r="A73" s="34" t="s">
        <v>91</v>
      </c>
      <c r="B73" s="34"/>
      <c r="C73" s="34"/>
      <c r="D73" s="34"/>
      <c r="E73" s="17"/>
      <c r="F73" s="17"/>
      <c r="G73" s="17"/>
    </row>
    <row r="74" spans="1:7" ht="30.75" customHeight="1">
      <c r="A74" s="35" t="s">
        <v>92</v>
      </c>
      <c r="B74" s="35"/>
      <c r="C74" s="35"/>
      <c r="D74" s="35"/>
      <c r="E74" s="17"/>
      <c r="F74" s="17"/>
      <c r="G74" s="24" t="s">
        <v>93</v>
      </c>
    </row>
    <row r="75" spans="1:7" ht="20.25" customHeight="1">
      <c r="A75" s="15" t="s">
        <v>90</v>
      </c>
      <c r="B75" s="15"/>
      <c r="C75" s="17"/>
      <c r="D75" s="16"/>
      <c r="E75" s="17"/>
      <c r="F75" s="26" t="s">
        <v>89</v>
      </c>
      <c r="G75" s="27"/>
    </row>
    <row r="76" spans="1:7" ht="15">
      <c r="A76" s="17"/>
      <c r="B76" s="17"/>
      <c r="C76" s="17"/>
      <c r="D76" s="16"/>
      <c r="E76" s="17"/>
      <c r="F76" s="17"/>
      <c r="G76" s="17"/>
    </row>
    <row r="77" spans="2:7" ht="15">
      <c r="B77" s="17"/>
      <c r="C77" s="17"/>
      <c r="D77" s="16"/>
      <c r="E77" s="17"/>
      <c r="F77" s="17"/>
      <c r="G77" s="17"/>
    </row>
    <row r="78" spans="2:7" ht="15">
      <c r="B78" s="17"/>
      <c r="C78" s="17"/>
      <c r="D78" s="16"/>
      <c r="E78" s="17"/>
      <c r="F78" s="17"/>
      <c r="G78" s="17"/>
    </row>
    <row r="79" spans="1:3" ht="12.75">
      <c r="A79"/>
      <c r="B79"/>
      <c r="C79"/>
    </row>
    <row r="80" spans="1:3" ht="12.75">
      <c r="A80"/>
      <c r="B80"/>
      <c r="C80"/>
    </row>
    <row r="81" spans="1:3" ht="12.75">
      <c r="A81"/>
      <c r="B81"/>
      <c r="C81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 s="18"/>
      <c r="B89"/>
      <c r="C89"/>
    </row>
    <row r="90" spans="1:3" ht="12.75">
      <c r="A90" s="18"/>
      <c r="B90"/>
      <c r="C90"/>
    </row>
    <row r="91" spans="1:3" ht="12.75">
      <c r="A91"/>
      <c r="B91"/>
      <c r="C91"/>
    </row>
    <row r="92" spans="1:3" ht="12.75">
      <c r="A92"/>
      <c r="B92"/>
      <c r="C92"/>
    </row>
    <row r="93" spans="1:3" ht="12.75">
      <c r="A93"/>
      <c r="B93"/>
      <c r="C93"/>
    </row>
    <row r="94" spans="1:3" ht="12.75">
      <c r="A94"/>
      <c r="B94"/>
      <c r="C94"/>
    </row>
    <row r="95" spans="1:3" ht="12.75">
      <c r="A95"/>
      <c r="B95"/>
      <c r="C95"/>
    </row>
    <row r="96" spans="1:3" ht="12.75">
      <c r="A96"/>
      <c r="B96"/>
      <c r="C96"/>
    </row>
    <row r="97" spans="1:3" ht="12.75">
      <c r="A97"/>
      <c r="B97"/>
      <c r="C97"/>
    </row>
    <row r="98" spans="1:3" ht="12.75">
      <c r="A98"/>
      <c r="B98"/>
      <c r="C98"/>
    </row>
    <row r="99" spans="1:3" ht="12.75">
      <c r="A99"/>
      <c r="B99"/>
      <c r="C99"/>
    </row>
    <row r="100" spans="1:3" ht="12.75">
      <c r="A100"/>
      <c r="B100"/>
      <c r="C100"/>
    </row>
    <row r="101" spans="1:3" ht="12.75">
      <c r="A101"/>
      <c r="B101"/>
      <c r="C101"/>
    </row>
    <row r="102" spans="1:3" ht="12.75">
      <c r="A102"/>
      <c r="B102"/>
      <c r="C102"/>
    </row>
    <row r="103" spans="1:3" ht="12.75">
      <c r="A103"/>
      <c r="B103"/>
      <c r="C103"/>
    </row>
  </sheetData>
  <sheetProtection/>
  <autoFilter ref="A8:G71"/>
  <mergeCells count="7">
    <mergeCell ref="F75:G75"/>
    <mergeCell ref="E1:G1"/>
    <mergeCell ref="D2:G2"/>
    <mergeCell ref="A5:G5"/>
    <mergeCell ref="D3:G3"/>
    <mergeCell ref="A73:D73"/>
    <mergeCell ref="A74:D74"/>
  </mergeCells>
  <printOptions/>
  <pageMargins left="0.7874015748031497" right="0.5905511811023623" top="1.1811023622047245" bottom="0.7874015748031497" header="0" footer="0.35433070866141736"/>
  <pageSetup horizontalDpi="600" verticalDpi="600" orientation="landscape" paperSize="9" r:id="rId1"/>
  <headerFooter differentFirst="1">
    <oddHeader>&amp;C
&amp;P</oddHeader>
    <oddFooter>&amp;L&amp;"Arial,обычный"&amp;6от 28.04.2016 № 17/2&amp;R&amp;"Arial,обычный"&amp;6mt1s17r02p5</oddFooter>
    <firstFooter>&amp;L&amp;"Arial,обычный"&amp;6от 28.04.2016 № 17/2&amp;R&amp;"Arial,обычный"&amp;6mt1s17r02p5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 города Челябинска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a.vladelshikova</dc:creator>
  <cp:keywords/>
  <dc:description/>
  <cp:lastModifiedBy>12-2</cp:lastModifiedBy>
  <cp:lastPrinted>2016-05-05T07:46:14Z</cp:lastPrinted>
  <dcterms:created xsi:type="dcterms:W3CDTF">2015-03-23T10:24:53Z</dcterms:created>
  <dcterms:modified xsi:type="dcterms:W3CDTF">2016-05-05T12:17:22Z</dcterms:modified>
  <cp:category/>
  <cp:version/>
  <cp:contentType/>
  <cp:contentStatus/>
</cp:coreProperties>
</file>